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DELKORAF4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DELKORAF4!$A$1:$I$49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2" i="1" l="1"/>
  <c r="B13" i="1"/>
  <c r="F17" i="1"/>
  <c r="F18" i="1"/>
  <c r="D19" i="1"/>
  <c r="E24" i="1"/>
  <c r="E25" i="1"/>
  <c r="E26" i="1"/>
  <c r="E27" i="1"/>
  <c r="E28" i="1"/>
  <c r="E29" i="1"/>
  <c r="D81" i="1"/>
  <c r="D37" i="1" s="1"/>
  <c r="F19" i="1" l="1"/>
  <c r="D74" i="1" s="1"/>
  <c r="C31" i="1"/>
  <c r="E31" i="1" s="1"/>
  <c r="F34" i="1" s="1"/>
  <c r="F33" i="1"/>
  <c r="D80" i="1"/>
  <c r="A21" i="1" l="1"/>
  <c r="C74" i="1"/>
  <c r="F35" i="1"/>
  <c r="I37" i="1" s="1"/>
  <c r="C76" i="1" l="1"/>
  <c r="I39" i="1" s="1"/>
  <c r="I21" i="1"/>
  <c r="A39" i="1" s="1"/>
  <c r="A42" i="1" l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<sst xmlns="http://schemas.openxmlformats.org/spreadsheetml/2006/main" count="44" uniqueCount="36">
  <si>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</si>
  <si>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</si>
  <si>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</si>
  <si>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Cliënt</t>
  </si>
  <si>
    <t>Deling in kavels</t>
  </si>
  <si>
    <t>Totale waarde van de verdeelde kavels</t>
  </si>
  <si>
    <t>Waarde van de door u overgenomen kavel(s)</t>
  </si>
  <si>
    <t>Waarde waarop u recht hebt</t>
  </si>
  <si>
    <t>of</t>
  </si>
  <si>
    <t>Globale kosten en erelonen van de akte deling</t>
  </si>
  <si>
    <t>registratierechten (taks)</t>
  </si>
  <si>
    <t>Provisie hypotheekkosten</t>
  </si>
  <si>
    <t>rechten op geschriften (taks)°</t>
  </si>
  <si>
    <t>ereloon notaris°</t>
  </si>
  <si>
    <t>dossierkosten°</t>
  </si>
  <si>
    <t>kosten stedenbouwkundige info of uittreksel°</t>
  </si>
  <si>
    <t>BTW 21% op °</t>
  </si>
  <si>
    <t>Subtotaal</t>
  </si>
  <si>
    <t>BTW 21%</t>
  </si>
  <si>
    <t xml:space="preserve">Totaal </t>
  </si>
  <si>
    <t>Uw aandeel in deze kosten</t>
  </si>
  <si>
    <t>Afrekeningen</t>
  </si>
  <si>
    <t>Deelgenoot 1</t>
  </si>
  <si>
    <t>Deelgenoot 2</t>
  </si>
  <si>
    <t>Deelgenoot 3</t>
  </si>
  <si>
    <t>Deelgenoot 5</t>
  </si>
  <si>
    <t>Berekeningsblad</t>
  </si>
  <si>
    <t>Boekje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</si>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</sst>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,##0.00\ &quot;€&quot;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name val="Futura Bk BT"/>
    </font>
    <font>
      <b/>
      <sz val="10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20" fillId="0" borderId="0">
      <protection locked="0"/>
    </xf>
    <xf numFmtId="167" fontId="7" fillId="0" borderId="0" applyFont="0" applyFill="0" applyBorder="0" applyAlignment="0" applyProtection="0"/>
    <xf numFmtId="168" fontId="20" fillId="0" borderId="0">
      <protection locked="0"/>
    </xf>
    <xf numFmtId="169" fontId="7" fillId="0" borderId="0" applyFont="0" applyFill="0" applyBorder="0" applyAlignment="0" applyProtection="0"/>
    <xf numFmtId="170" fontId="20" fillId="0" borderId="0">
      <protection locked="0"/>
    </xf>
    <xf numFmtId="171" fontId="20" fillId="0" borderId="0">
      <protection locked="0"/>
    </xf>
    <xf numFmtId="172" fontId="21" fillId="0" borderId="0">
      <protection locked="0"/>
    </xf>
    <xf numFmtId="172" fontId="21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73" fontId="20" fillId="0" borderId="0">
      <protection locked="0"/>
    </xf>
    <xf numFmtId="0" fontId="2" fillId="0" borderId="0"/>
    <xf numFmtId="0" fontId="22" fillId="0" borderId="0"/>
    <xf numFmtId="0" fontId="1" fillId="0" borderId="0"/>
    <xf numFmtId="0" fontId="1" fillId="0" borderId="0"/>
    <xf numFmtId="0" fontId="7" fillId="0" borderId="0"/>
    <xf numFmtId="0" fontId="22" fillId="0" borderId="0"/>
    <xf numFmtId="0" fontId="1" fillId="0" borderId="0"/>
    <xf numFmtId="172" fontId="20" fillId="0" borderId="1">
      <protection locked="0"/>
    </xf>
    <xf numFmtId="0" fontId="23" fillId="0" borderId="7" applyNumberFormat="0" applyFill="0" applyAlignment="0" applyProtection="0"/>
  </cellStyleXfs>
  <cellXfs count="52">
    <xf numFmtId="0" fontId="0" fillId="0" borderId="0" xfId="0"/>
    <xf numFmtId="3" fontId="7" fillId="2" borderId="0" xfId="15" applyNumberFormat="1" applyFont="1" applyFill="1" applyProtection="1">
      <protection hidden="1"/>
    </xf>
    <xf numFmtId="0" fontId="4" fillId="3" borderId="0" xfId="11" applyFont="1" applyFill="1" applyProtection="1">
      <protection hidden="1"/>
    </xf>
    <xf numFmtId="0" fontId="8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4" fillId="3" borderId="0" xfId="15" applyFont="1" applyFill="1" applyBorder="1" applyAlignment="1" applyProtection="1">
      <alignment horizontal="center"/>
      <protection hidden="1"/>
    </xf>
    <xf numFmtId="0" fontId="10" fillId="3" borderId="0" xfId="11" applyFont="1" applyFill="1" applyProtection="1">
      <protection hidden="1"/>
    </xf>
    <xf numFmtId="0" fontId="10" fillId="3" borderId="0" xfId="11" applyNumberFormat="1" applyFont="1" applyFill="1" applyProtection="1">
      <protection hidden="1"/>
    </xf>
    <xf numFmtId="0" fontId="11" fillId="3" borderId="0" xfId="11" applyFont="1" applyFill="1" applyProtection="1">
      <protection hidden="1"/>
    </xf>
    <xf numFmtId="164" fontId="11" fillId="3" borderId="0" xfId="11" applyNumberFormat="1" applyFont="1" applyFill="1" applyProtection="1">
      <protection hidden="1"/>
    </xf>
    <xf numFmtId="10" fontId="11" fillId="3" borderId="0" xfId="11" applyNumberFormat="1" applyFont="1" applyFill="1" applyProtection="1">
      <protection hidden="1"/>
    </xf>
    <xf numFmtId="164" fontId="11" fillId="3" borderId="0" xfId="11" applyNumberFormat="1" applyFont="1" applyFill="1" applyAlignment="1" applyProtection="1">
      <alignment horizontal="center"/>
      <protection hidden="1"/>
    </xf>
    <xf numFmtId="0" fontId="12" fillId="3" borderId="0" xfId="11" applyFont="1" applyFill="1" applyProtection="1">
      <protection hidden="1"/>
    </xf>
    <xf numFmtId="164" fontId="12" fillId="3" borderId="0" xfId="11" applyNumberFormat="1" applyFont="1" applyFill="1" applyProtection="1">
      <protection hidden="1"/>
    </xf>
    <xf numFmtId="0" fontId="13" fillId="3" borderId="0" xfId="11" applyFont="1" applyFill="1" applyProtection="1">
      <protection hidden="1"/>
    </xf>
    <xf numFmtId="164" fontId="13" fillId="3" borderId="0" xfId="11" applyNumberFormat="1" applyFont="1" applyFill="1" applyProtection="1">
      <protection hidden="1"/>
    </xf>
    <xf numFmtId="165" fontId="11" fillId="3" borderId="0" xfId="11" applyNumberFormat="1" applyFont="1" applyFill="1" applyProtection="1">
      <protection hidden="1"/>
    </xf>
    <xf numFmtId="0" fontId="14" fillId="3" borderId="0" xfId="11" applyFont="1" applyFill="1" applyProtection="1">
      <protection hidden="1"/>
    </xf>
    <xf numFmtId="164" fontId="14" fillId="3" borderId="0" xfId="11" applyNumberFormat="1" applyFont="1" applyFill="1" applyProtection="1">
      <protection hidden="1"/>
    </xf>
    <xf numFmtId="0" fontId="13" fillId="3" borderId="2" xfId="11" applyFont="1" applyFill="1" applyBorder="1" applyProtection="1">
      <protection hidden="1"/>
    </xf>
    <xf numFmtId="164" fontId="13" fillId="3" borderId="2" xfId="11" applyNumberFormat="1" applyFont="1" applyFill="1" applyBorder="1" applyProtection="1">
      <protection hidden="1"/>
    </xf>
    <xf numFmtId="0" fontId="13" fillId="3" borderId="0" xfId="11" applyFont="1" applyFill="1" applyBorder="1" applyProtection="1">
      <protection hidden="1"/>
    </xf>
    <xf numFmtId="164" fontId="13" fillId="3" borderId="0" xfId="11" applyNumberFormat="1" applyFont="1" applyFill="1" applyBorder="1" applyProtection="1">
      <protection hidden="1"/>
    </xf>
    <xf numFmtId="0" fontId="15" fillId="3" borderId="0" xfId="11" applyFont="1" applyFill="1" applyBorder="1" applyProtection="1">
      <protection hidden="1"/>
    </xf>
    <xf numFmtId="0" fontId="18" fillId="3" borderId="0" xfId="11" applyFont="1" applyFill="1" applyProtection="1">
      <protection hidden="1"/>
    </xf>
    <xf numFmtId="3" fontId="7" fillId="4" borderId="0" xfId="15" applyNumberFormat="1" applyFont="1" applyFill="1" applyProtection="1">
      <protection hidden="1"/>
    </xf>
    <xf numFmtId="3" fontId="19" fillId="4" borderId="0" xfId="9" applyNumberFormat="1" applyFill="1" applyAlignment="1" applyProtection="1">
      <protection hidden="1"/>
    </xf>
    <xf numFmtId="3" fontId="19" fillId="5" borderId="0" xfId="9" applyNumberFormat="1" applyFill="1" applyAlignment="1" applyProtection="1">
      <alignment horizontal="left"/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3" xfId="13" applyFont="1" applyFill="1" applyBorder="1" applyProtection="1">
      <protection hidden="1"/>
    </xf>
    <xf numFmtId="0" fontId="6" fillId="3" borderId="3" xfId="14" applyFont="1" applyFill="1" applyBorder="1" applyProtection="1">
      <protection hidden="1"/>
    </xf>
    <xf numFmtId="0" fontId="11" fillId="3" borderId="0" xfId="17" applyFont="1" applyFill="1" applyProtection="1">
      <protection hidden="1"/>
    </xf>
    <xf numFmtId="0" fontId="4" fillId="3" borderId="0" xfId="17" applyFont="1" applyFill="1" applyProtection="1">
      <protection hidden="1"/>
    </xf>
    <xf numFmtId="0" fontId="11" fillId="3" borderId="0" xfId="17" applyFont="1" applyFill="1" applyAlignment="1" applyProtection="1">
      <protection hidden="1"/>
    </xf>
    <xf numFmtId="0" fontId="11" fillId="3" borderId="0" xfId="14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11" applyFont="1" applyFill="1" applyProtection="1">
      <protection hidden="1"/>
    </xf>
    <xf numFmtId="0" fontId="19" fillId="5" borderId="0" xfId="9" applyFill="1" applyAlignment="1" applyProtection="1">
      <protection hidden="1"/>
    </xf>
    <xf numFmtId="0" fontId="19" fillId="6" borderId="0" xfId="9" applyFill="1" applyAlignment="1" applyProtection="1">
      <protection hidden="1"/>
    </xf>
    <xf numFmtId="164" fontId="4" fillId="2" borderId="0" xfId="11" applyNumberFormat="1" applyFont="1" applyFill="1" applyProtection="1">
      <protection hidden="1"/>
    </xf>
    <xf numFmtId="10" fontId="4" fillId="2" borderId="0" xfId="11" applyNumberFormat="1" applyFont="1" applyFill="1" applyProtection="1">
      <protection hidden="1"/>
    </xf>
    <xf numFmtId="0" fontId="17" fillId="3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0" fontId="4" fillId="3" borderId="6" xfId="15" applyFont="1" applyFill="1" applyBorder="1" applyAlignment="1" applyProtection="1">
      <alignment horizontal="center"/>
      <protection hidden="1"/>
    </xf>
    <xf numFmtId="0" fontId="16" fillId="3" borderId="0" xfId="13" applyFont="1" applyFill="1" applyAlignment="1" applyProtection="1">
      <alignment horizont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904875</xdr:colOff>
      <xdr:row>3</xdr:row>
      <xdr:rowOff>142875</xdr:rowOff>
    </xdr:to>
    <xdr:pic>
      <xdr:nvPicPr>
        <xdr:cNvPr id="102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352425"/>
          <a:ext cx="9048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ELKAV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LKAVOR"/>
    </sheetNames>
    <sheetDataSet>
      <sheetData sheetId="0">
        <row r="4">
          <cell r="B4">
            <v>0</v>
          </cell>
        </row>
        <row r="6">
          <cell r="F6">
            <v>0</v>
          </cell>
        </row>
        <row r="23">
          <cell r="B23">
            <v>0</v>
          </cell>
        </row>
        <row r="24">
          <cell r="B24">
            <v>0</v>
          </cell>
          <cell r="F24" t="e">
            <v>#DIV/0!</v>
          </cell>
          <cell r="H24">
            <v>0.2</v>
          </cell>
        </row>
        <row r="33">
          <cell r="H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  <row r="38">
          <cell r="D38">
            <v>50</v>
          </cell>
        </row>
        <row r="41">
          <cell r="D41">
            <v>770</v>
          </cell>
        </row>
        <row r="56">
          <cell r="C56" t="str">
            <v>overgenomen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DELKORAF3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DELKORAF1.xlsx" TargetMode="External"/><Relationship Id="rId1" Type="http://schemas.openxmlformats.org/officeDocument/2006/relationships/hyperlink" Target="DELKAVOR.xlsx" TargetMode="External"/><Relationship Id="rId6" Type="http://schemas.openxmlformats.org/officeDocument/2006/relationships/hyperlink" Target="DELKORAF2.xlsx" TargetMode="External"/><Relationship Id="rId5" Type="http://schemas.openxmlformats.org/officeDocument/2006/relationships/hyperlink" Target="Boekje.xlsx" TargetMode="External"/><Relationship Id="rId4" Type="http://schemas.openxmlformats.org/officeDocument/2006/relationships/hyperlink" Target="DELKORAF5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7" zoomScaleNormal="100" workbookViewId="0">
      <selection activeCell="B12" sqref="B12"/>
    </sheetView>
  </sheetViews>
  <sheetFormatPr defaultRowHeight="15"/>
  <cols>
    <col min="1" max="1" width="8.28515625" style="40" customWidth="1"/>
    <col min="2" max="2" width="9.140625" style="40"/>
    <col min="3" max="3" width="10.85546875" style="40" customWidth="1"/>
    <col min="4" max="4" width="9.28515625" style="40" bestFit="1" customWidth="1"/>
    <col min="5" max="5" width="14.5703125" style="40" bestFit="1" customWidth="1"/>
    <col min="6" max="6" width="14.42578125" style="40" customWidth="1"/>
    <col min="7" max="8" width="0.5703125" style="40" customWidth="1"/>
    <col min="9" max="9" width="14.140625" style="40" customWidth="1"/>
    <col min="10" max="16384" width="9.140625" style="40"/>
  </cols>
  <sheetData>
    <row r="1" spans="1:9" ht="27">
      <c r="A1" s="30" t="s">
        <v>28</v>
      </c>
      <c r="B1" s="31"/>
      <c r="C1" s="31"/>
      <c r="D1" s="31"/>
      <c r="E1" s="31"/>
      <c r="F1" s="31"/>
      <c r="G1" s="31"/>
      <c r="H1" s="31"/>
      <c r="I1" s="32"/>
    </row>
    <row r="2" spans="1:9">
      <c r="A2" s="33"/>
      <c r="B2" s="31"/>
      <c r="C2" s="31"/>
      <c r="D2" s="31"/>
      <c r="E2" s="31"/>
      <c r="F2" s="31"/>
      <c r="G2" s="31"/>
      <c r="H2" s="31"/>
      <c r="I2" s="32"/>
    </row>
    <row r="3" spans="1:9">
      <c r="A3" s="31"/>
      <c r="B3" s="31"/>
      <c r="C3" s="31"/>
      <c r="D3" s="31"/>
      <c r="E3" s="31"/>
      <c r="F3" s="31"/>
      <c r="G3" s="31"/>
      <c r="H3" s="31"/>
      <c r="I3" s="32"/>
    </row>
    <row r="4" spans="1:9">
      <c r="A4" s="31" t="s">
        <v>29</v>
      </c>
      <c r="B4" s="31"/>
      <c r="C4" s="31"/>
      <c r="D4" s="31"/>
      <c r="E4" s="31" t="s">
        <v>30</v>
      </c>
      <c r="F4" s="31"/>
      <c r="G4" s="31"/>
      <c r="H4" s="31"/>
      <c r="I4" s="32"/>
    </row>
    <row r="5" spans="1:9">
      <c r="A5" s="31" t="s">
        <v>31</v>
      </c>
      <c r="B5" s="31"/>
      <c r="C5" s="31"/>
      <c r="D5" s="31"/>
      <c r="E5" s="31" t="s">
        <v>32</v>
      </c>
      <c r="F5" s="31"/>
      <c r="G5" s="31"/>
      <c r="H5" s="31"/>
      <c r="I5" s="32"/>
    </row>
    <row r="6" spans="1:9" ht="15.75" thickBot="1">
      <c r="A6" s="34"/>
      <c r="B6" s="34"/>
      <c r="C6" s="34"/>
      <c r="D6" s="34"/>
      <c r="E6" s="34"/>
      <c r="F6" s="34"/>
      <c r="G6" s="34"/>
      <c r="H6" s="34"/>
      <c r="I6" s="35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3" t="s">
        <v>0</v>
      </c>
      <c r="B8" s="4"/>
      <c r="C8" s="4"/>
      <c r="D8" s="4"/>
      <c r="E8" s="5"/>
      <c r="F8" s="4"/>
      <c r="G8" s="6"/>
      <c r="H8" s="4"/>
      <c r="I8" s="4"/>
    </row>
    <row r="9" spans="1:9">
      <c r="A9" s="4"/>
      <c r="B9" s="4"/>
      <c r="C9" s="4"/>
      <c r="D9" s="4"/>
      <c r="E9" s="6"/>
      <c r="F9" s="4"/>
      <c r="G9" s="6"/>
      <c r="H9" s="4"/>
      <c r="I9" s="4"/>
    </row>
    <row r="10" spans="1:9">
      <c r="A10" s="48" t="s">
        <v>1</v>
      </c>
      <c r="B10" s="49"/>
      <c r="C10" s="49"/>
      <c r="D10" s="49"/>
      <c r="E10" s="49"/>
      <c r="F10" s="49"/>
      <c r="G10" s="49"/>
      <c r="H10" s="49"/>
      <c r="I10" s="50"/>
    </row>
    <row r="11" spans="1:9">
      <c r="A11" s="7"/>
      <c r="B11" s="7"/>
      <c r="C11" s="7"/>
      <c r="D11" s="7"/>
      <c r="E11" s="7"/>
      <c r="F11" s="7"/>
      <c r="G11" s="7"/>
      <c r="H11" s="7"/>
      <c r="I11" s="7"/>
    </row>
    <row r="12" spans="1:9">
      <c r="A12" s="8" t="s">
        <v>2</v>
      </c>
      <c r="B12" s="9">
        <f>[1]DELKAVOR!B4</f>
        <v>0</v>
      </c>
      <c r="C12" s="10"/>
      <c r="D12" s="10"/>
      <c r="E12" s="11"/>
      <c r="F12" s="10"/>
      <c r="G12" s="11"/>
      <c r="H12" s="10"/>
      <c r="I12" s="10"/>
    </row>
    <row r="13" spans="1:9">
      <c r="A13" s="8" t="s">
        <v>3</v>
      </c>
      <c r="B13" s="9">
        <f>[1]DELKAVOR!B22</f>
        <v>0</v>
      </c>
      <c r="C13" s="10"/>
      <c r="D13" s="10"/>
      <c r="E13" s="11"/>
      <c r="F13" s="10"/>
      <c r="G13" s="11"/>
      <c r="H13" s="10"/>
      <c r="I13" s="10"/>
    </row>
    <row r="14" spans="1:9">
      <c r="A14" s="10"/>
      <c r="B14" s="10"/>
      <c r="C14" s="10"/>
      <c r="D14" s="10"/>
      <c r="E14" s="11"/>
      <c r="F14" s="10"/>
      <c r="G14" s="11"/>
      <c r="H14" s="10"/>
      <c r="I14" s="10"/>
    </row>
    <row r="15" spans="1:9">
      <c r="A15" s="8" t="s">
        <v>4</v>
      </c>
      <c r="B15" s="10"/>
      <c r="C15" s="10"/>
      <c r="D15" s="8"/>
      <c r="E15" s="11"/>
      <c r="F15" s="10"/>
      <c r="G15" s="11"/>
      <c r="H15" s="10"/>
      <c r="I15" s="10"/>
    </row>
    <row r="16" spans="1:9">
      <c r="A16" s="10"/>
      <c r="B16" s="10"/>
      <c r="C16" s="10"/>
      <c r="D16" s="10"/>
      <c r="E16" s="11"/>
      <c r="F16" s="10"/>
      <c r="G16" s="11"/>
      <c r="H16" s="10"/>
      <c r="I16" s="10"/>
    </row>
    <row r="17" spans="1:9">
      <c r="A17" s="10" t="s">
        <v>5</v>
      </c>
      <c r="B17" s="10"/>
      <c r="C17" s="10"/>
      <c r="D17" s="10"/>
      <c r="E17" s="11"/>
      <c r="F17" s="11">
        <f>[1]DELKAVOR!F6</f>
        <v>0</v>
      </c>
      <c r="G17" s="11"/>
      <c r="H17" s="10"/>
      <c r="I17" s="10"/>
    </row>
    <row r="18" spans="1:9">
      <c r="A18" s="10" t="s">
        <v>6</v>
      </c>
      <c r="B18" s="10"/>
      <c r="C18" s="10"/>
      <c r="D18" s="10"/>
      <c r="E18" s="11"/>
      <c r="F18" s="11">
        <f>[1]DELKAVOR!B23+[1]DELKAVOR!B24</f>
        <v>0</v>
      </c>
      <c r="G18" s="11"/>
      <c r="H18" s="10"/>
      <c r="I18" s="10"/>
    </row>
    <row r="19" spans="1:9">
      <c r="A19" s="10" t="s">
        <v>7</v>
      </c>
      <c r="B19" s="10"/>
      <c r="C19" s="10"/>
      <c r="D19" s="12">
        <f>[1]DELKAVOR!H24</f>
        <v>0.2</v>
      </c>
      <c r="E19" s="13" t="s">
        <v>8</v>
      </c>
      <c r="F19" s="11">
        <f>F17*D19</f>
        <v>0</v>
      </c>
      <c r="G19" s="11"/>
      <c r="H19" s="10"/>
      <c r="I19" s="10"/>
    </row>
    <row r="20" spans="1:9">
      <c r="A20" s="10"/>
      <c r="B20" s="10"/>
      <c r="C20" s="10"/>
      <c r="D20" s="12"/>
      <c r="E20" s="13"/>
      <c r="F20" s="11"/>
      <c r="G20" s="11"/>
      <c r="H20" s="10"/>
      <c r="I20" s="10"/>
    </row>
    <row r="21" spans="1:9">
      <c r="A21" s="14" t="str">
        <f>IF((F19-F18)&gt;=0,"U hebt dus recht op een opleg van","U dient dus nog op te leggen:")</f>
        <v>U hebt dus recht op een opleg van</v>
      </c>
      <c r="B21" s="10"/>
      <c r="C21" s="10"/>
      <c r="D21" s="10"/>
      <c r="E21" s="11"/>
      <c r="F21" s="10"/>
      <c r="G21" s="11"/>
      <c r="H21" s="10"/>
      <c r="I21" s="15">
        <f>IF(C74&gt;0,C74,D74)</f>
        <v>0</v>
      </c>
    </row>
    <row r="22" spans="1:9">
      <c r="A22" s="10"/>
      <c r="B22" s="10"/>
      <c r="C22" s="10"/>
      <c r="D22" s="10"/>
      <c r="E22" s="11"/>
      <c r="F22" s="10"/>
      <c r="G22" s="11"/>
      <c r="H22" s="10"/>
      <c r="I22" s="10"/>
    </row>
    <row r="23" spans="1:9">
      <c r="A23" s="16" t="s">
        <v>9</v>
      </c>
      <c r="B23" s="10"/>
      <c r="C23" s="10"/>
      <c r="D23" s="10"/>
      <c r="E23" s="11"/>
      <c r="F23" s="10"/>
      <c r="G23" s="10"/>
      <c r="H23" s="10"/>
      <c r="I23" s="17"/>
    </row>
    <row r="24" spans="1:9">
      <c r="A24" s="10" t="s">
        <v>10</v>
      </c>
      <c r="B24" s="10"/>
      <c r="C24" s="10"/>
      <c r="D24" s="10"/>
      <c r="E24" s="18">
        <f>[1]DELKAVOR!D34+[1]DELKAVOR!D35</f>
        <v>0</v>
      </c>
      <c r="F24" s="10"/>
      <c r="G24" s="11"/>
      <c r="H24" s="10"/>
      <c r="I24" s="17"/>
    </row>
    <row r="25" spans="1:9">
      <c r="A25" s="10" t="s">
        <v>11</v>
      </c>
      <c r="B25" s="10"/>
      <c r="C25" s="10"/>
      <c r="D25" s="10"/>
      <c r="E25" s="18">
        <f>[1]DELKAVOR!D36</f>
        <v>0</v>
      </c>
      <c r="F25" s="10"/>
      <c r="G25" s="11"/>
      <c r="H25" s="10"/>
      <c r="I25" s="17"/>
    </row>
    <row r="26" spans="1:9">
      <c r="A26" s="10" t="s">
        <v>12</v>
      </c>
      <c r="B26" s="10"/>
      <c r="C26" s="10"/>
      <c r="D26" s="10"/>
      <c r="E26" s="18">
        <f>[1]DELKAVOR!D38</f>
        <v>50</v>
      </c>
      <c r="F26" s="10"/>
      <c r="G26" s="11"/>
      <c r="H26" s="10"/>
      <c r="I26" s="17"/>
    </row>
    <row r="27" spans="1:9">
      <c r="A27" s="10" t="s">
        <v>13</v>
      </c>
      <c r="B27" s="10"/>
      <c r="C27" s="10"/>
      <c r="D27" s="10"/>
      <c r="E27" s="18">
        <f>[1]DELKAVOR!H33</f>
        <v>0</v>
      </c>
      <c r="F27" s="10"/>
      <c r="G27" s="11"/>
      <c r="H27" s="10"/>
      <c r="I27" s="17"/>
    </row>
    <row r="28" spans="1:9">
      <c r="A28" s="10" t="s">
        <v>14</v>
      </c>
      <c r="B28" s="10"/>
      <c r="C28" s="10"/>
      <c r="D28" s="10"/>
      <c r="E28" s="18">
        <f>[1]DELKAVOR!D41</f>
        <v>770</v>
      </c>
      <c r="F28" s="10"/>
      <c r="G28" s="11"/>
      <c r="H28" s="10"/>
      <c r="I28" s="17"/>
    </row>
    <row r="29" spans="1:9">
      <c r="A29" s="10" t="s">
        <v>15</v>
      </c>
      <c r="B29" s="10"/>
      <c r="C29" s="10"/>
      <c r="D29" s="10"/>
      <c r="E29" s="18">
        <f>[1]DELKAVOR!D44</f>
        <v>0</v>
      </c>
      <c r="F29" s="10"/>
      <c r="G29" s="11"/>
      <c r="H29" s="10"/>
      <c r="I29" s="17"/>
    </row>
    <row r="30" spans="1:9">
      <c r="A30" s="10"/>
      <c r="B30" s="10"/>
      <c r="C30" s="10"/>
      <c r="D30" s="10"/>
      <c r="E30" s="18"/>
      <c r="F30" s="10"/>
      <c r="G30" s="11"/>
      <c r="H30" s="10"/>
      <c r="I30" s="17"/>
    </row>
    <row r="31" spans="1:9">
      <c r="A31" s="2" t="s">
        <v>16</v>
      </c>
      <c r="B31" s="10"/>
      <c r="C31" s="18">
        <f>E26+E27+E28+E29</f>
        <v>820</v>
      </c>
      <c r="D31" s="10"/>
      <c r="E31" s="18">
        <f>21%*C31</f>
        <v>172.2</v>
      </c>
      <c r="F31" s="10"/>
      <c r="G31" s="11"/>
      <c r="H31" s="10"/>
      <c r="I31" s="17"/>
    </row>
    <row r="32" spans="1:9">
      <c r="A32" s="10"/>
      <c r="B32" s="10"/>
      <c r="C32" s="10"/>
      <c r="D32" s="10"/>
      <c r="E32" s="11"/>
      <c r="F32" s="10"/>
      <c r="G32" s="11"/>
      <c r="H32" s="10"/>
      <c r="I32" s="17"/>
    </row>
    <row r="33" spans="1:9">
      <c r="A33" s="19" t="s">
        <v>17</v>
      </c>
      <c r="B33" s="10"/>
      <c r="C33" s="10"/>
      <c r="D33" s="10"/>
      <c r="E33" s="11"/>
      <c r="F33" s="20">
        <f>SUM(E24:E29)</f>
        <v>820</v>
      </c>
      <c r="G33" s="10"/>
      <c r="H33" s="10"/>
      <c r="I33" s="2"/>
    </row>
    <row r="34" spans="1:9" ht="15.75" thickBot="1">
      <c r="A34" s="19" t="s">
        <v>18</v>
      </c>
      <c r="B34" s="10"/>
      <c r="C34" s="10"/>
      <c r="D34" s="10"/>
      <c r="E34" s="11"/>
      <c r="F34" s="20">
        <f>E31</f>
        <v>172.2</v>
      </c>
      <c r="G34" s="10"/>
      <c r="H34" s="10"/>
      <c r="I34" s="2"/>
    </row>
    <row r="35" spans="1:9" ht="15.75" thickBot="1">
      <c r="A35" s="21" t="s">
        <v>19</v>
      </c>
      <c r="B35" s="10"/>
      <c r="C35" s="10"/>
      <c r="D35" s="10"/>
      <c r="E35" s="11"/>
      <c r="F35" s="22">
        <f>F34+F33</f>
        <v>992.2</v>
      </c>
      <c r="G35" s="10"/>
      <c r="H35" s="10"/>
      <c r="I35" s="2"/>
    </row>
    <row r="36" spans="1:9">
      <c r="A36" s="23"/>
      <c r="B36" s="10"/>
      <c r="C36" s="10"/>
      <c r="D36" s="10"/>
      <c r="E36" s="11"/>
      <c r="F36" s="24"/>
      <c r="G36" s="10"/>
      <c r="H36" s="10"/>
      <c r="I36" s="2"/>
    </row>
    <row r="37" spans="1:9">
      <c r="A37" s="25" t="s">
        <v>20</v>
      </c>
      <c r="B37" s="10"/>
      <c r="C37" s="10"/>
      <c r="D37" s="12" t="e">
        <f>IF([1]DELKAVOR!C56="rechten",D19,D81)</f>
        <v>#DIV/0!</v>
      </c>
      <c r="E37" s="13" t="s">
        <v>8</v>
      </c>
      <c r="F37" s="24"/>
      <c r="G37" s="10"/>
      <c r="H37" s="10"/>
      <c r="I37" s="15" t="e">
        <f>F35*D37</f>
        <v>#DIV/0!</v>
      </c>
    </row>
    <row r="38" spans="1:9">
      <c r="A38" s="25"/>
      <c r="B38" s="10"/>
      <c r="C38" s="10"/>
      <c r="D38" s="12"/>
      <c r="E38" s="13"/>
      <c r="F38" s="24"/>
      <c r="G38" s="10"/>
      <c r="H38" s="10"/>
      <c r="I38" s="15"/>
    </row>
    <row r="39" spans="1:9">
      <c r="A39" s="25" t="e">
        <f>IF(AND(C74&gt;0,I21&gt;I37),"U blijft dus naast de overgenomen kavel(s) netto recht hebben op","U dient dus nog netto te betalen:")</f>
        <v>#DIV/0!</v>
      </c>
      <c r="B39" s="10"/>
      <c r="C39" s="10"/>
      <c r="D39" s="12"/>
      <c r="E39" s="13"/>
      <c r="F39" s="24"/>
      <c r="G39" s="10"/>
      <c r="H39" s="10"/>
      <c r="I39" s="15" t="e">
        <f>IF(C76&gt;0,C76,-C76)</f>
        <v>#DIV/0!</v>
      </c>
    </row>
    <row r="40" spans="1:9">
      <c r="A40" s="25"/>
      <c r="B40" s="10"/>
      <c r="C40" s="10"/>
      <c r="D40" s="12"/>
      <c r="E40" s="13"/>
      <c r="F40" s="24"/>
      <c r="G40" s="10"/>
      <c r="H40" s="10"/>
      <c r="I40" s="15"/>
    </row>
    <row r="41" spans="1:9">
      <c r="A41" s="10"/>
      <c r="B41" s="10"/>
      <c r="C41" s="10"/>
      <c r="D41" s="10"/>
      <c r="E41" s="11"/>
      <c r="F41" s="10"/>
      <c r="G41" s="11"/>
      <c r="H41" s="10"/>
      <c r="I41" s="10"/>
    </row>
    <row r="42" spans="1:9" ht="12.75" customHeight="1">
      <c r="A42" s="51" t="e">
        <f>IF(AND(I39&gt;=500,A39="U dient dus nog netto te betalen:"),"Deze som is betaalbaar bij het verlijden v.d. akte(n) d.m.v. een voorafgaande overschrijving op een derdenrekening van het kantoor","")</f>
        <v>#DIV/0!</v>
      </c>
      <c r="B42" s="51"/>
      <c r="C42" s="51"/>
      <c r="D42" s="51"/>
      <c r="E42" s="51"/>
      <c r="F42" s="51"/>
      <c r="G42" s="51"/>
      <c r="H42" s="51"/>
      <c r="I42" s="51"/>
    </row>
    <row r="43" spans="1:9">
      <c r="A43" s="51"/>
      <c r="B43" s="51"/>
      <c r="C43" s="51"/>
      <c r="D43" s="51"/>
      <c r="E43" s="51"/>
      <c r="F43" s="51"/>
      <c r="G43" s="51"/>
      <c r="H43" s="51"/>
      <c r="I43" s="51"/>
    </row>
    <row r="44" spans="1:9">
      <c r="A44" s="51"/>
      <c r="B44" s="51"/>
      <c r="C44" s="51"/>
      <c r="D44" s="51"/>
      <c r="E44" s="51"/>
      <c r="F44" s="51"/>
      <c r="G44" s="51"/>
      <c r="H44" s="51"/>
      <c r="I44" s="51"/>
    </row>
    <row r="45" spans="1:9">
      <c r="A45" s="16"/>
      <c r="B45" s="10"/>
      <c r="C45" s="10"/>
      <c r="D45" s="10"/>
      <c r="E45" s="10"/>
      <c r="F45" s="10"/>
      <c r="G45" s="10"/>
      <c r="H45" s="10"/>
      <c r="I45" s="10"/>
    </row>
    <row r="46" spans="1:9">
      <c r="A46" s="46" t="s">
        <v>35</v>
      </c>
      <c r="B46" s="26"/>
      <c r="C46" s="10"/>
      <c r="D46" s="10"/>
      <c r="E46" s="10"/>
      <c r="F46" s="10"/>
      <c r="G46" s="10"/>
      <c r="H46" s="10"/>
      <c r="I46" s="10"/>
    </row>
    <row r="47" spans="1:9">
      <c r="A47" s="36" t="s">
        <v>33</v>
      </c>
      <c r="B47" s="37"/>
      <c r="C47" s="37"/>
      <c r="D47" s="38" t="s">
        <v>34</v>
      </c>
      <c r="E47" s="38"/>
      <c r="F47" s="36" t="s">
        <v>33</v>
      </c>
      <c r="G47" s="39"/>
      <c r="H47" s="10"/>
      <c r="I47" s="10"/>
    </row>
    <row r="48" spans="1:9">
      <c r="A48" s="36" t="s">
        <v>33</v>
      </c>
      <c r="B48" s="37"/>
      <c r="C48" s="37"/>
      <c r="D48" s="36" t="s">
        <v>34</v>
      </c>
      <c r="E48" s="36"/>
      <c r="F48" s="36" t="s">
        <v>33</v>
      </c>
      <c r="G48" s="39"/>
      <c r="H48" s="10"/>
      <c r="I48" s="10"/>
    </row>
    <row r="49" spans="1:9">
      <c r="A49" s="36" t="s">
        <v>33</v>
      </c>
      <c r="B49" s="37"/>
      <c r="C49" s="37"/>
      <c r="D49" s="36" t="s">
        <v>34</v>
      </c>
      <c r="E49" s="36"/>
      <c r="F49" s="36" t="s">
        <v>33</v>
      </c>
      <c r="G49" s="39"/>
      <c r="H49" s="10"/>
      <c r="I49" s="10"/>
    </row>
    <row r="51" spans="1:9">
      <c r="A51" s="41"/>
      <c r="B51" s="41"/>
      <c r="C51" s="41"/>
      <c r="D51" s="41"/>
      <c r="E51" s="27" t="s">
        <v>21</v>
      </c>
      <c r="F51" s="29" t="s">
        <v>22</v>
      </c>
      <c r="G51" s="41"/>
      <c r="H51" s="41"/>
    </row>
    <row r="52" spans="1:9">
      <c r="A52" s="41"/>
      <c r="B52" s="41"/>
      <c r="C52" s="41"/>
      <c r="D52" s="41"/>
      <c r="E52" s="1"/>
      <c r="F52" s="29" t="s">
        <v>23</v>
      </c>
      <c r="G52" s="41"/>
      <c r="H52" s="41"/>
    </row>
    <row r="53" spans="1:9">
      <c r="A53" s="41"/>
      <c r="B53" s="41"/>
      <c r="C53" s="41"/>
      <c r="D53" s="41"/>
      <c r="E53" s="1"/>
      <c r="F53" s="29" t="s">
        <v>24</v>
      </c>
      <c r="G53" s="41"/>
      <c r="H53" s="41"/>
    </row>
    <row r="54" spans="1:9">
      <c r="A54" s="41"/>
      <c r="B54" s="41"/>
      <c r="C54" s="41"/>
      <c r="D54" s="41"/>
      <c r="E54" s="1"/>
      <c r="F54" s="42" t="s">
        <v>25</v>
      </c>
      <c r="G54" s="41"/>
      <c r="H54" s="41"/>
    </row>
    <row r="55" spans="1:9">
      <c r="A55" s="41"/>
      <c r="B55" s="41"/>
      <c r="C55" s="41"/>
      <c r="D55" s="41"/>
      <c r="E55" s="28" t="s">
        <v>26</v>
      </c>
      <c r="F55" s="47"/>
      <c r="G55" s="41"/>
      <c r="H55" s="41"/>
    </row>
    <row r="57" spans="1:9">
      <c r="E57" s="43" t="s">
        <v>27</v>
      </c>
    </row>
    <row r="72" spans="3:4">
      <c r="C72" s="41"/>
      <c r="D72" s="41"/>
    </row>
    <row r="73" spans="3:4" hidden="1">
      <c r="C73" s="41"/>
      <c r="D73" s="41"/>
    </row>
    <row r="74" spans="3:4" hidden="1">
      <c r="C74" s="44">
        <f>F19-F18</f>
        <v>0</v>
      </c>
      <c r="D74" s="44">
        <f>F18-F19</f>
        <v>0</v>
      </c>
    </row>
    <row r="75" spans="3:4" hidden="1">
      <c r="C75" s="41"/>
      <c r="D75" s="41"/>
    </row>
    <row r="76" spans="3:4" hidden="1">
      <c r="C76" s="41" t="e">
        <f>IF(C74&gt;0,I21-I37,-D74-I37)</f>
        <v>#DIV/0!</v>
      </c>
      <c r="D76" s="41"/>
    </row>
    <row r="77" spans="3:4" hidden="1">
      <c r="C77" s="41"/>
      <c r="D77" s="41"/>
    </row>
    <row r="78" spans="3:4" hidden="1">
      <c r="C78" s="41"/>
      <c r="D78" s="41"/>
    </row>
    <row r="79" spans="3:4" hidden="1">
      <c r="C79" s="41"/>
      <c r="D79" s="41"/>
    </row>
    <row r="80" spans="3:4" hidden="1">
      <c r="C80" s="41"/>
      <c r="D80" s="45">
        <f>D19</f>
        <v>0.2</v>
      </c>
    </row>
    <row r="81" spans="4:4" hidden="1">
      <c r="D81" s="45" t="e">
        <f>[1]DELKAVOR!F24</f>
        <v>#DIV/0!</v>
      </c>
    </row>
    <row r="82" spans="4:4" hidden="1">
      <c r="D82" s="41"/>
    </row>
    <row r="83" spans="4:4">
      <c r="D83" s="41"/>
    </row>
  </sheetData>
  <sheetProtection algorithmName="SHA-512" hashValue="7Y5dmmIXjG9BnPg2xHyvca/nnsr68tbauz99Ovz+RsrjAPEDHmViM16AT48zn8xh2X3cUFQWP5EiJpSCAn25Jw==" saltValue="lKJBggrxVvWOEZD/Fzd8sw==" spinCount="100000" sheet="1" objects="1" scenarios="1"/>
  <mergeCells count="2">
    <mergeCell ref="A10:I10"/>
    <mergeCell ref="A42:I44"/>
  </mergeCells>
  <phoneticPr fontId="0" type="noConversion"/>
  <hyperlinks>
    <hyperlink ref="E55" r:id="rId1" location="B4"/>
    <hyperlink ref="F51" r:id="rId2" location="E10"/>
    <hyperlink ref="F53" r:id="rId3" location="E10"/>
    <hyperlink ref="F54" r:id="rId4" location="E10"/>
    <hyperlink ref="E57" r:id="rId5"/>
    <hyperlink ref="F52" r:id="rId6" location="E10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DELKORAF4</vt:lpstr>
      <vt:lpstr>DELKORAF4!Afdrukbereik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2012-10-28T09:25:06Z</cp:lastPrinted>
  <dcterms:created xsi:type="dcterms:W3CDTF">2012-08-13T15:28:04Z</dcterms:created>
  <dcterms:modified xsi:type="dcterms:W3CDTF">2014-11-09T16:33:31Z</dcterms:modified>
</cp:coreProperties>
</file>