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480" yWindow="30" windowWidth="15480" windowHeight="11640"/>
  </bookViews>
  <sheets>
    <sheet name="OVVLAAFKOP" sheetId="1" r:id="rId1"/>
  </sheets>
  <externalReferences>
    <externalReference r:id="rId2"/>
  </externalReference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OVVLAAFKOP!$A$1:$H$53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B10" i="1" l="1"/>
  <c r="B11" i="1"/>
  <c r="C12" i="1"/>
  <c r="F14" i="1"/>
  <c r="F15" i="1"/>
  <c r="G19" i="1"/>
  <c r="G20" i="1"/>
  <c r="G21" i="1"/>
  <c r="G22" i="1"/>
  <c r="G23" i="1"/>
  <c r="G24" i="1"/>
  <c r="G25" i="1"/>
  <c r="G26" i="1"/>
  <c r="G27" i="1"/>
  <c r="G28" i="1"/>
  <c r="E33" i="1"/>
  <c r="G38" i="1"/>
  <c r="H43" i="1" s="1"/>
  <c r="F48" i="1" s="1"/>
  <c r="E47" i="1"/>
  <c r="H30" i="1" l="1"/>
  <c r="F34" i="1" s="1"/>
</calcChain>
</file>

<file path=xl/sharedStrings.xml><?xml version="1.0" encoding="utf-8"?>
<sst xmlns="http://schemas.openxmlformats.org/spreadsheetml/2006/main" count="46" uniqueCount="37">
  <si>
    <t>AFREKENING openbare verkoop</t>
  </si>
  <si>
    <t>Dossier:</t>
  </si>
  <si>
    <t>Koper:</t>
  </si>
  <si>
    <t>Openbare aankoop van:</t>
  </si>
  <si>
    <t>Datum waarop de verkoop definitief geworden is:</t>
  </si>
  <si>
    <t>I. Kosten openbare verkoop volgens de verkoopvoorwaarden</t>
  </si>
  <si>
    <t>* Kosten volgens toepasselijk percentage:</t>
  </si>
  <si>
    <t>° Kosten voor publiciteit:</t>
  </si>
  <si>
    <t>° Instelpremie:</t>
  </si>
  <si>
    <t>Totaal:</t>
  </si>
  <si>
    <t>II. Koopprijs</t>
  </si>
  <si>
    <t>Prijs</t>
  </si>
  <si>
    <t>III.  Aandeel onroerende voorheffing</t>
  </si>
  <si>
    <t>Aandeel onroerende voorheffing</t>
  </si>
  <si>
    <t xml:space="preserve">De prijs en het aandeel in de onroerende voorheffing van het lopende aanslagjaar </t>
  </si>
  <si>
    <t>Berekeningsblad</t>
  </si>
  <si>
    <t>° Kosten voor meting:</t>
  </si>
  <si>
    <t>° Kosten voor borgstelling:</t>
  </si>
  <si>
    <t>° Kosten voor bekrachtiging:</t>
  </si>
  <si>
    <t>Datum van de toewijzing:</t>
  </si>
  <si>
    <t xml:space="preserve">   ° Vermindering wegens "klein beschrijf"</t>
  </si>
  <si>
    <t xml:space="preserve">   ° Vermindering wegens "abattement"</t>
  </si>
  <si>
    <t xml:space="preserve">   ° Vermindering wegens verhoogd abattement</t>
  </si>
  <si>
    <t xml:space="preserve">   ° Meeneembaarheid registratierechten</t>
  </si>
  <si>
    <t>Per dag vertraging is een intrest verschuldigd van</t>
  </si>
  <si>
    <t>Notaris REKENMAAR</t>
  </si>
  <si>
    <t>Telstraat 100</t>
  </si>
  <si>
    <t>B-1111 DORP</t>
  </si>
  <si>
    <t>******</t>
  </si>
  <si>
    <t>**</t>
  </si>
  <si>
    <t>tel. 012/345678</t>
  </si>
  <si>
    <t>fax 087/654321</t>
  </si>
  <si>
    <t xml:space="preserve">derdenrekeningen: </t>
  </si>
  <si>
    <t>zijn betaalbaar door overschrijving op een derdenrekening van het kantoor</t>
  </si>
  <si>
    <t>uiterlijk op</t>
  </si>
  <si>
    <t>Deze kosten zijn betaalbaar door overschrijving op een derdenrekening</t>
  </si>
  <si>
    <t>van het kantoor uiterlijk op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</si>
</sst>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_-* #,##0.00\ &quot;€&quot;_-;\-* #,##0.00\ &quot;€&quot;_-;_-* &quot;-&quot;??\ &quot;€&quot;_-;_-@_-"/>
    <numFmt numFmtId="165" formatCode="d\ mmmm\ yyyy"/>
    <numFmt numFmtId="166" formatCode="[$-813]d\ mmmm\ yyyy;@"/>
    <numFmt numFmtId="167" formatCode="#.##000"/>
    <numFmt numFmtId="168" formatCode="_-* #,##0\ _F_B_-;\-* #,##0\ _F_B_-;_-* &quot;-&quot;\ _F_B_-;_-@_-"/>
    <numFmt numFmtId="169" formatCode="\$#,#00"/>
    <numFmt numFmtId="170" formatCode="_-* #,##0\ &quot;FB&quot;_-;\-* #,##0\ &quot;FB&quot;_-;_-* &quot;-&quot;\ &quot;FB&quot;_-;_-@_-"/>
    <numFmt numFmtId="171" formatCode="m\o\n\t\h\ d\,\ \y\y\y\y"/>
    <numFmt numFmtId="172" formatCode="#,#00"/>
    <numFmt numFmtId="173" formatCode="#,"/>
    <numFmt numFmtId="174" formatCode="%#,#00"/>
  </numFmts>
  <fonts count="21">
    <font>
      <sz val="10"/>
      <name val="Arial"/>
      <family val="2"/>
    </font>
    <font>
      <sz val="11"/>
      <color indexed="8"/>
      <name val="Calibri"/>
      <family val="2"/>
    </font>
    <font>
      <sz val="22"/>
      <color indexed="23"/>
      <name val="Futura Bk BT"/>
      <family val="2"/>
    </font>
    <font>
      <sz val="11"/>
      <color indexed="8"/>
      <name val="Futura Bk BT"/>
      <family val="2"/>
    </font>
    <font>
      <sz val="10"/>
      <name val="Arial"/>
      <family val="2"/>
    </font>
    <font>
      <sz val="11"/>
      <name val="Futura Bk BT"/>
      <family val="2"/>
    </font>
    <font>
      <sz val="11"/>
      <color indexed="23"/>
      <name val="Futura Bk BT"/>
      <family val="2"/>
    </font>
    <font>
      <b/>
      <sz val="12"/>
      <name val="Arial"/>
      <family val="2"/>
    </font>
    <font>
      <i/>
      <sz val="10"/>
      <name val="Arial"/>
      <family val="2"/>
    </font>
    <font>
      <b/>
      <sz val="10"/>
      <name val="Arial"/>
      <family val="2"/>
    </font>
    <font>
      <b/>
      <u/>
      <sz val="10"/>
      <name val="Arial"/>
      <family val="2"/>
    </font>
    <font>
      <u/>
      <sz val="10"/>
      <name val="Arial"/>
      <family val="2"/>
    </font>
    <font>
      <b/>
      <u val="singleAccounting"/>
      <sz val="10"/>
      <name val="Arial"/>
      <family val="2"/>
    </font>
    <font>
      <b/>
      <i/>
      <sz val="10"/>
      <color indexed="8"/>
      <name val="Futura Bk BT"/>
      <family val="2"/>
    </font>
    <font>
      <b/>
      <sz val="10"/>
      <color indexed="8"/>
      <name val="Futura Bk BT"/>
      <family val="2"/>
    </font>
    <font>
      <sz val="10"/>
      <color indexed="8"/>
      <name val="Futura Bk BT"/>
      <family val="2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6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23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">
    <xf numFmtId="0" fontId="0" fillId="0" borderId="0"/>
    <xf numFmtId="167" fontId="17" fillId="0" borderId="0">
      <protection locked="0"/>
    </xf>
    <xf numFmtId="168" fontId="4" fillId="0" borderId="0" applyFont="0" applyFill="0" applyBorder="0" applyAlignment="0" applyProtection="0"/>
    <xf numFmtId="169" fontId="17" fillId="0" borderId="0">
      <protection locked="0"/>
    </xf>
    <xf numFmtId="170" fontId="4" fillId="0" borderId="0" applyFont="0" applyFill="0" applyBorder="0" applyAlignment="0" applyProtection="0"/>
    <xf numFmtId="171" fontId="17" fillId="0" borderId="0">
      <protection locked="0"/>
    </xf>
    <xf numFmtId="172" fontId="17" fillId="0" borderId="0">
      <protection locked="0"/>
    </xf>
    <xf numFmtId="173" fontId="18" fillId="0" borderId="0">
      <protection locked="0"/>
    </xf>
    <xf numFmtId="173" fontId="18" fillId="0" borderId="0">
      <protection locked="0"/>
    </xf>
    <xf numFmtId="0" fontId="16" fillId="0" borderId="0" applyNumberFormat="0" applyFill="0" applyBorder="0" applyAlignment="0" applyProtection="0">
      <alignment vertical="top"/>
      <protection locked="0"/>
    </xf>
    <xf numFmtId="174" fontId="17" fillId="0" borderId="0">
      <protection locked="0"/>
    </xf>
    <xf numFmtId="0" fontId="1" fillId="0" borderId="0"/>
    <xf numFmtId="0" fontId="19" fillId="0" borderId="0"/>
    <xf numFmtId="0" fontId="1" fillId="0" borderId="0"/>
    <xf numFmtId="0" fontId="4" fillId="0" borderId="0"/>
    <xf numFmtId="0" fontId="19" fillId="0" borderId="0"/>
    <xf numFmtId="0" fontId="1" fillId="0" borderId="0"/>
    <xf numFmtId="173" fontId="17" fillId="0" borderId="1">
      <protection locked="0"/>
    </xf>
    <xf numFmtId="0" fontId="20" fillId="0" borderId="4" applyNumberFormat="0" applyFill="0" applyAlignment="0" applyProtection="0"/>
  </cellStyleXfs>
  <cellXfs count="39">
    <xf numFmtId="0" fontId="0" fillId="0" borderId="0" xfId="0"/>
    <xf numFmtId="0" fontId="15" fillId="2" borderId="0" xfId="16" applyFont="1" applyFill="1" applyProtection="1">
      <protection hidden="1"/>
    </xf>
    <xf numFmtId="0" fontId="13" fillId="3" borderId="0" xfId="16" applyFont="1" applyFill="1" applyProtection="1">
      <protection hidden="1"/>
    </xf>
    <xf numFmtId="0" fontId="14" fillId="3" borderId="0" xfId="16" applyFont="1" applyFill="1" applyProtection="1">
      <protection hidden="1"/>
    </xf>
    <xf numFmtId="0" fontId="15" fillId="3" borderId="0" xfId="16" applyFont="1" applyFill="1" applyProtection="1">
      <protection hidden="1"/>
    </xf>
    <xf numFmtId="0" fontId="3" fillId="3" borderId="0" xfId="16" applyFont="1" applyFill="1" applyProtection="1">
      <protection hidden="1"/>
    </xf>
    <xf numFmtId="0" fontId="15" fillId="3" borderId="0" xfId="16" applyFont="1" applyFill="1" applyAlignment="1" applyProtection="1">
      <protection hidden="1"/>
    </xf>
    <xf numFmtId="0" fontId="2" fillId="3" borderId="0" xfId="13" applyFont="1" applyFill="1" applyProtection="1">
      <protection hidden="1"/>
    </xf>
    <xf numFmtId="0" fontId="3" fillId="3" borderId="0" xfId="13" applyFont="1" applyFill="1" applyProtection="1">
      <protection hidden="1"/>
    </xf>
    <xf numFmtId="0" fontId="0" fillId="2" borderId="0" xfId="0" applyFill="1" applyProtection="1">
      <protection hidden="1"/>
    </xf>
    <xf numFmtId="0" fontId="5" fillId="3" borderId="0" xfId="13" applyFont="1" applyFill="1" applyProtection="1">
      <protection hidden="1"/>
    </xf>
    <xf numFmtId="0" fontId="6" fillId="3" borderId="2" xfId="13" applyFont="1" applyFill="1" applyBorder="1" applyProtection="1">
      <protection hidden="1"/>
    </xf>
    <xf numFmtId="0" fontId="0" fillId="3" borderId="0" xfId="0" applyFill="1" applyProtection="1">
      <protection hidden="1"/>
    </xf>
    <xf numFmtId="164" fontId="0" fillId="3" borderId="0" xfId="0" applyNumberFormat="1" applyFill="1" applyProtection="1">
      <protection hidden="1"/>
    </xf>
    <xf numFmtId="0" fontId="7" fillId="3" borderId="0" xfId="0" applyFont="1" applyFill="1" applyProtection="1">
      <protection hidden="1"/>
    </xf>
    <xf numFmtId="0" fontId="8" fillId="3" borderId="0" xfId="0" applyFont="1" applyFill="1" applyProtection="1">
      <protection hidden="1"/>
    </xf>
    <xf numFmtId="49" fontId="8" fillId="3" borderId="0" xfId="0" applyNumberFormat="1" applyFont="1" applyFill="1" applyProtection="1">
      <protection hidden="1"/>
    </xf>
    <xf numFmtId="166" fontId="9" fillId="3" borderId="0" xfId="0" applyNumberFormat="1" applyFont="1" applyFill="1" applyAlignment="1" applyProtection="1">
      <alignment horizontal="right"/>
      <protection hidden="1"/>
    </xf>
    <xf numFmtId="165" fontId="9" fillId="3" borderId="0" xfId="0" applyNumberFormat="1" applyFont="1" applyFill="1" applyAlignment="1" applyProtection="1">
      <alignment horizontal="right"/>
      <protection hidden="1"/>
    </xf>
    <xf numFmtId="0" fontId="10" fillId="3" borderId="0" xfId="0" applyFont="1" applyFill="1" applyProtection="1">
      <protection hidden="1"/>
    </xf>
    <xf numFmtId="0" fontId="11" fillId="3" borderId="0" xfId="0" applyFont="1" applyFill="1" applyProtection="1">
      <protection hidden="1"/>
    </xf>
    <xf numFmtId="164" fontId="11" fillId="3" borderId="0" xfId="0" applyNumberFormat="1" applyFont="1" applyFill="1" applyProtection="1">
      <protection hidden="1"/>
    </xf>
    <xf numFmtId="164" fontId="10" fillId="3" borderId="0" xfId="0" applyNumberFormat="1" applyFont="1" applyFill="1" applyProtection="1">
      <protection hidden="1"/>
    </xf>
    <xf numFmtId="0" fontId="11" fillId="2" borderId="0" xfId="0" applyFont="1" applyFill="1" applyProtection="1">
      <protection hidden="1"/>
    </xf>
    <xf numFmtId="0" fontId="4" fillId="3" borderId="0" xfId="0" applyFont="1" applyFill="1" applyProtection="1">
      <protection hidden="1"/>
    </xf>
    <xf numFmtId="164" fontId="4" fillId="3" borderId="0" xfId="0" applyNumberFormat="1" applyFont="1" applyFill="1" applyProtection="1">
      <protection hidden="1"/>
    </xf>
    <xf numFmtId="9" fontId="0" fillId="3" borderId="0" xfId="0" applyNumberFormat="1" applyFill="1" applyProtection="1">
      <protection hidden="1"/>
    </xf>
    <xf numFmtId="164" fontId="12" fillId="3" borderId="0" xfId="0" applyNumberFormat="1" applyFont="1" applyFill="1" applyProtection="1">
      <protection hidden="1"/>
    </xf>
    <xf numFmtId="166" fontId="9" fillId="3" borderId="0" xfId="0" applyNumberFormat="1" applyFont="1" applyFill="1" applyProtection="1">
      <protection hidden="1"/>
    </xf>
    <xf numFmtId="0" fontId="0" fillId="3" borderId="3" xfId="0" applyFill="1" applyBorder="1" applyProtection="1">
      <protection hidden="1"/>
    </xf>
    <xf numFmtId="164" fontId="0" fillId="3" borderId="3" xfId="0" applyNumberFormat="1" applyFill="1" applyBorder="1" applyProtection="1">
      <protection hidden="1"/>
    </xf>
    <xf numFmtId="164" fontId="0" fillId="2" borderId="0" xfId="0" applyNumberFormat="1" applyFill="1" applyProtection="1">
      <protection hidden="1"/>
    </xf>
    <xf numFmtId="0" fontId="6" fillId="2" borderId="0" xfId="13" applyFont="1" applyFill="1" applyBorder="1" applyProtection="1">
      <protection hidden="1"/>
    </xf>
    <xf numFmtId="0" fontId="16" fillId="4" borderId="0" xfId="9" applyFill="1" applyBorder="1" applyAlignment="1" applyProtection="1">
      <protection hidden="1"/>
    </xf>
    <xf numFmtId="0" fontId="0" fillId="2" borderId="0" xfId="0" applyFill="1" applyProtection="1">
      <protection hidden="1"/>
    </xf>
    <xf numFmtId="164" fontId="16" fillId="2" borderId="0" xfId="9" applyNumberFormat="1" applyFill="1" applyAlignment="1" applyProtection="1">
      <protection hidden="1"/>
    </xf>
    <xf numFmtId="0" fontId="0" fillId="3" borderId="0" xfId="0" applyFont="1" applyFill="1" applyProtection="1">
      <protection hidden="1"/>
    </xf>
    <xf numFmtId="166" fontId="9" fillId="3" borderId="0" xfId="0" applyNumberFormat="1" applyFont="1" applyFill="1" applyAlignment="1" applyProtection="1">
      <alignment wrapText="1"/>
      <protection hidden="1"/>
    </xf>
    <xf numFmtId="164" fontId="0" fillId="5" borderId="0" xfId="0" applyNumberFormat="1" applyFill="1" applyProtection="1">
      <protection hidden="1"/>
    </xf>
  </cellXfs>
  <cellStyles count="19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2 2_OV met recht van hoger bod verkoopzaal 20121" xfId="13"/>
    <cellStyle name="Standaard 3" xfId="14"/>
    <cellStyle name="Standaard 4" xfId="15"/>
    <cellStyle name="Standaard_NV kapitaalverhoging" xfId="16"/>
    <cellStyle name="Totaal" xfId="18" builtinId="25" hidden="1"/>
    <cellStyle name="Total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485775</xdr:colOff>
      <xdr:row>0</xdr:row>
      <xdr:rowOff>190500</xdr:rowOff>
    </xdr:from>
    <xdr:to>
      <xdr:col>7</xdr:col>
      <xdr:colOff>828675</xdr:colOff>
      <xdr:row>2</xdr:row>
      <xdr:rowOff>123825</xdr:rowOff>
    </xdr:to>
    <xdr:pic>
      <xdr:nvPicPr>
        <xdr:cNvPr id="1034" name="Afbeelding 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610100" y="190500"/>
          <a:ext cx="1190625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OVVL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VVLA"/>
    </sheetNames>
    <sheetDataSet>
      <sheetData sheetId="0">
        <row r="6">
          <cell r="C6">
            <v>41944</v>
          </cell>
        </row>
        <row r="7">
          <cell r="C7">
            <v>41959</v>
          </cell>
        </row>
        <row r="10">
          <cell r="C10">
            <v>0</v>
          </cell>
          <cell r="F10" t="str">
            <v>neen</v>
          </cell>
        </row>
        <row r="11">
          <cell r="F11" t="str">
            <v>neen</v>
          </cell>
        </row>
        <row r="13">
          <cell r="F13">
            <v>0</v>
          </cell>
        </row>
        <row r="14">
          <cell r="C14">
            <v>0</v>
          </cell>
        </row>
        <row r="18">
          <cell r="F18">
            <v>0</v>
          </cell>
        </row>
        <row r="20">
          <cell r="F20">
            <v>0</v>
          </cell>
        </row>
        <row r="22">
          <cell r="F22">
            <v>0</v>
          </cell>
        </row>
        <row r="24">
          <cell r="F24">
            <v>0</v>
          </cell>
        </row>
        <row r="26">
          <cell r="F26">
            <v>0</v>
          </cell>
        </row>
        <row r="51">
          <cell r="F51">
            <v>-1500</v>
          </cell>
        </row>
        <row r="52">
          <cell r="F52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OVVLA.xlsx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7"/>
  <sheetViews>
    <sheetView tabSelected="1" zoomScaleNormal="100" workbookViewId="0">
      <selection activeCell="B10" sqref="B10"/>
    </sheetView>
  </sheetViews>
  <sheetFormatPr defaultRowHeight="12.75"/>
  <cols>
    <col min="1" max="1" width="8.140625" style="9" customWidth="1"/>
    <col min="2" max="2" width="13.5703125" style="9" customWidth="1"/>
    <col min="3" max="3" width="2.140625" style="9" customWidth="1"/>
    <col min="4" max="4" width="1.42578125" style="9" customWidth="1"/>
    <col min="5" max="5" width="17.140625" style="9" customWidth="1"/>
    <col min="6" max="6" width="17.85546875" style="31" customWidth="1"/>
    <col min="7" max="7" width="12.7109375" style="9" customWidth="1"/>
    <col min="8" max="8" width="14.7109375" style="31" customWidth="1"/>
    <col min="9" max="9" width="16.28515625" style="9" customWidth="1"/>
    <col min="10" max="16384" width="9.140625" style="9"/>
  </cols>
  <sheetData>
    <row r="1" spans="1:8" ht="27">
      <c r="A1" s="7" t="s">
        <v>25</v>
      </c>
      <c r="B1" s="8"/>
      <c r="C1" s="8"/>
      <c r="D1" s="8"/>
      <c r="E1" s="8"/>
      <c r="F1" s="8"/>
      <c r="G1" s="8"/>
      <c r="H1" s="8"/>
    </row>
    <row r="2" spans="1:8" ht="14.25">
      <c r="A2" s="10"/>
      <c r="B2" s="8"/>
      <c r="C2" s="8"/>
      <c r="D2" s="8"/>
      <c r="E2" s="8"/>
      <c r="F2" s="8"/>
      <c r="G2" s="8"/>
      <c r="H2" s="8"/>
    </row>
    <row r="3" spans="1:8" ht="14.25">
      <c r="A3" s="8"/>
      <c r="B3" s="8"/>
      <c r="C3" s="8"/>
      <c r="D3" s="8"/>
      <c r="E3" s="8"/>
      <c r="F3" s="8"/>
      <c r="G3" s="8"/>
      <c r="H3" s="8"/>
    </row>
    <row r="4" spans="1:8" ht="14.25">
      <c r="A4" s="8" t="s">
        <v>26</v>
      </c>
      <c r="B4" s="8"/>
      <c r="C4" s="8"/>
      <c r="D4" s="8"/>
      <c r="E4" s="8" t="s">
        <v>30</v>
      </c>
      <c r="F4" s="8"/>
      <c r="G4" s="8"/>
      <c r="H4" s="8"/>
    </row>
    <row r="5" spans="1:8" ht="14.25">
      <c r="A5" s="8" t="s">
        <v>27</v>
      </c>
      <c r="B5" s="8"/>
      <c r="C5" s="8"/>
      <c r="D5" s="8"/>
      <c r="E5" s="8" t="s">
        <v>31</v>
      </c>
      <c r="F5" s="8"/>
      <c r="G5" s="8"/>
      <c r="H5" s="8"/>
    </row>
    <row r="6" spans="1:8" ht="15" thickBot="1">
      <c r="A6" s="11"/>
      <c r="B6" s="11"/>
      <c r="C6" s="11"/>
      <c r="D6" s="11"/>
      <c r="E6" s="11"/>
      <c r="F6" s="11"/>
      <c r="G6" s="11"/>
      <c r="H6" s="11"/>
    </row>
    <row r="7" spans="1:8">
      <c r="A7" s="12"/>
      <c r="B7" s="12"/>
      <c r="C7" s="12"/>
      <c r="D7" s="12"/>
      <c r="E7" s="12"/>
      <c r="F7" s="13"/>
      <c r="G7" s="12"/>
      <c r="H7" s="13"/>
    </row>
    <row r="8" spans="1:8" ht="15.75">
      <c r="A8" s="14" t="s">
        <v>0</v>
      </c>
      <c r="B8" s="14"/>
      <c r="C8" s="12"/>
      <c r="D8" s="12"/>
      <c r="E8" s="12"/>
      <c r="F8" s="13"/>
      <c r="G8" s="12"/>
      <c r="H8" s="13"/>
    </row>
    <row r="9" spans="1:8">
      <c r="A9" s="12"/>
      <c r="B9" s="12"/>
      <c r="C9" s="12"/>
      <c r="D9" s="12"/>
      <c r="E9" s="12"/>
      <c r="F9" s="13"/>
      <c r="G9" s="12"/>
      <c r="H9" s="13"/>
    </row>
    <row r="10" spans="1:8">
      <c r="A10" s="15" t="s">
        <v>1</v>
      </c>
      <c r="B10" s="16">
        <f>[1]OVVLA!C3</f>
        <v>0</v>
      </c>
      <c r="C10" s="15"/>
      <c r="D10" s="12"/>
      <c r="E10" s="12"/>
      <c r="F10" s="13"/>
      <c r="G10" s="12"/>
      <c r="H10" s="13"/>
    </row>
    <row r="11" spans="1:8">
      <c r="A11" s="15" t="s">
        <v>2</v>
      </c>
      <c r="B11" s="15">
        <f>[1]OVVLA!C4</f>
        <v>0</v>
      </c>
      <c r="C11" s="15"/>
      <c r="D11" s="12"/>
      <c r="E11" s="12"/>
      <c r="F11" s="13"/>
      <c r="G11" s="12"/>
      <c r="H11" s="13"/>
    </row>
    <row r="12" spans="1:8">
      <c r="A12" s="15" t="s">
        <v>3</v>
      </c>
      <c r="B12" s="15"/>
      <c r="C12" s="15">
        <f>[1]OVVLA!C5</f>
        <v>0</v>
      </c>
      <c r="D12" s="12"/>
      <c r="E12" s="15"/>
      <c r="F12" s="13"/>
      <c r="G12" s="12"/>
      <c r="H12" s="13"/>
    </row>
    <row r="13" spans="1:8">
      <c r="A13" s="12"/>
      <c r="B13" s="12"/>
      <c r="C13" s="12"/>
      <c r="D13" s="12"/>
      <c r="E13" s="12"/>
      <c r="F13" s="13"/>
      <c r="G13" s="12"/>
      <c r="H13" s="13"/>
    </row>
    <row r="14" spans="1:8">
      <c r="A14" s="12" t="s">
        <v>19</v>
      </c>
      <c r="B14" s="12"/>
      <c r="C14" s="12"/>
      <c r="D14" s="12"/>
      <c r="E14" s="12"/>
      <c r="F14" s="17">
        <f>[1]OVVLA!C6</f>
        <v>41944</v>
      </c>
      <c r="G14" s="12"/>
      <c r="H14" s="13"/>
    </row>
    <row r="15" spans="1:8">
      <c r="A15" s="12" t="s">
        <v>4</v>
      </c>
      <c r="B15" s="12"/>
      <c r="C15" s="12"/>
      <c r="D15" s="12"/>
      <c r="E15" s="12"/>
      <c r="F15" s="18">
        <f>[1]OVVLA!C7</f>
        <v>41959</v>
      </c>
      <c r="G15" s="12"/>
      <c r="H15" s="13"/>
    </row>
    <row r="16" spans="1:8">
      <c r="A16" s="12"/>
      <c r="B16" s="12"/>
      <c r="C16" s="12"/>
      <c r="D16" s="12"/>
      <c r="E16" s="12"/>
      <c r="F16" s="13"/>
      <c r="G16" s="12"/>
      <c r="H16" s="13"/>
    </row>
    <row r="17" spans="1:8" s="23" customFormat="1">
      <c r="A17" s="19" t="s">
        <v>5</v>
      </c>
      <c r="B17" s="19"/>
      <c r="C17" s="20"/>
      <c r="D17" s="20"/>
      <c r="E17" s="20"/>
      <c r="F17" s="21"/>
      <c r="G17" s="20"/>
      <c r="H17" s="22"/>
    </row>
    <row r="18" spans="1:8" s="23" customFormat="1">
      <c r="A18" s="19"/>
      <c r="B18" s="19"/>
      <c r="C18" s="20"/>
      <c r="D18" s="20"/>
      <c r="E18" s="20"/>
      <c r="F18" s="21"/>
      <c r="G18" s="20"/>
      <c r="H18" s="22"/>
    </row>
    <row r="19" spans="1:8" s="23" customFormat="1">
      <c r="A19" s="24" t="s">
        <v>6</v>
      </c>
      <c r="B19" s="19"/>
      <c r="C19" s="20"/>
      <c r="D19" s="20"/>
      <c r="E19" s="20"/>
      <c r="F19" s="21"/>
      <c r="G19" s="25">
        <f>[1]OVVLA!C14</f>
        <v>0</v>
      </c>
      <c r="H19" s="22"/>
    </row>
    <row r="20" spans="1:8" s="23" customFormat="1">
      <c r="A20" s="24" t="s">
        <v>20</v>
      </c>
      <c r="B20" s="24"/>
      <c r="C20" s="20"/>
      <c r="D20" s="20"/>
      <c r="E20" s="20"/>
      <c r="F20" s="21"/>
      <c r="G20" s="25">
        <f>IF([1]OVVLA!F10="ja",-[1]OVVLA!C10*5/100,0)</f>
        <v>0</v>
      </c>
      <c r="H20" s="22"/>
    </row>
    <row r="21" spans="1:8" s="23" customFormat="1">
      <c r="A21" s="24" t="s">
        <v>21</v>
      </c>
      <c r="B21" s="24"/>
      <c r="C21" s="20"/>
      <c r="D21" s="20"/>
      <c r="E21" s="20"/>
      <c r="F21" s="21"/>
      <c r="G21" s="25">
        <f>IF([1]OVVLA!F11="ja",[1]OVVLA!F51,0)</f>
        <v>0</v>
      </c>
      <c r="H21" s="22"/>
    </row>
    <row r="22" spans="1:8" s="23" customFormat="1">
      <c r="A22" s="24" t="s">
        <v>22</v>
      </c>
      <c r="B22" s="24"/>
      <c r="C22" s="20"/>
      <c r="D22" s="20"/>
      <c r="E22" s="20"/>
      <c r="F22" s="21"/>
      <c r="G22" s="25">
        <f>[1]OVVLA!F52</f>
        <v>0</v>
      </c>
      <c r="H22" s="22"/>
    </row>
    <row r="23" spans="1:8" s="23" customFormat="1">
      <c r="A23" s="24" t="s">
        <v>23</v>
      </c>
      <c r="B23" s="20"/>
      <c r="C23" s="20"/>
      <c r="D23" s="20"/>
      <c r="E23" s="20"/>
      <c r="F23" s="21"/>
      <c r="G23" s="25">
        <f>IF([1]OVVLA!F13&gt;0,-[1]OVVLA!F13,0)</f>
        <v>0</v>
      </c>
      <c r="H23" s="22"/>
    </row>
    <row r="24" spans="1:8" s="23" customFormat="1">
      <c r="A24" s="24" t="s">
        <v>7</v>
      </c>
      <c r="B24" s="19"/>
      <c r="C24" s="20"/>
      <c r="D24" s="20"/>
      <c r="E24" s="20"/>
      <c r="F24" s="21"/>
      <c r="G24" s="25">
        <f>[1]OVVLA!F18</f>
        <v>0</v>
      </c>
      <c r="H24" s="22"/>
    </row>
    <row r="25" spans="1:8" s="23" customFormat="1">
      <c r="A25" s="24" t="s">
        <v>16</v>
      </c>
      <c r="B25" s="19"/>
      <c r="C25" s="20"/>
      <c r="D25" s="20"/>
      <c r="E25" s="20"/>
      <c r="F25" s="21"/>
      <c r="G25" s="25">
        <f>[1]OVVLA!F20</f>
        <v>0</v>
      </c>
      <c r="H25" s="22"/>
    </row>
    <row r="26" spans="1:8" s="23" customFormat="1">
      <c r="A26" s="24" t="s">
        <v>17</v>
      </c>
      <c r="B26" s="19"/>
      <c r="C26" s="20"/>
      <c r="D26" s="20"/>
      <c r="E26" s="20"/>
      <c r="F26" s="21"/>
      <c r="G26" s="25">
        <f>[1]OVVLA!F22</f>
        <v>0</v>
      </c>
      <c r="H26" s="22"/>
    </row>
    <row r="27" spans="1:8" s="23" customFormat="1">
      <c r="A27" s="24" t="s">
        <v>18</v>
      </c>
      <c r="B27" s="19"/>
      <c r="C27" s="20"/>
      <c r="D27" s="20"/>
      <c r="E27" s="20"/>
      <c r="F27" s="21"/>
      <c r="G27" s="25">
        <f>[1]OVVLA!F24</f>
        <v>0</v>
      </c>
      <c r="H27" s="22"/>
    </row>
    <row r="28" spans="1:8">
      <c r="A28" s="24" t="s">
        <v>8</v>
      </c>
      <c r="B28" s="12"/>
      <c r="C28" s="12"/>
      <c r="D28" s="12"/>
      <c r="E28" s="26"/>
      <c r="F28" s="13"/>
      <c r="G28" s="13">
        <f>-[1]OVVLA!F26</f>
        <v>0</v>
      </c>
      <c r="H28" s="13"/>
    </row>
    <row r="29" spans="1:8">
      <c r="A29" s="24"/>
      <c r="B29" s="12"/>
      <c r="C29" s="12"/>
      <c r="D29" s="12"/>
      <c r="E29" s="26"/>
      <c r="F29" s="13"/>
      <c r="G29" s="12"/>
      <c r="H29" s="13"/>
    </row>
    <row r="30" spans="1:8" ht="15">
      <c r="A30" s="24" t="s">
        <v>9</v>
      </c>
      <c r="B30" s="12"/>
      <c r="C30" s="12"/>
      <c r="D30" s="12"/>
      <c r="E30" s="26"/>
      <c r="F30" s="13"/>
      <c r="G30" s="13"/>
      <c r="H30" s="27">
        <f>SUM(G19:G28)</f>
        <v>0</v>
      </c>
    </row>
    <row r="31" spans="1:8">
      <c r="A31" s="24"/>
      <c r="B31" s="12"/>
      <c r="C31" s="12"/>
      <c r="D31" s="12"/>
      <c r="E31" s="26"/>
      <c r="F31" s="13"/>
      <c r="G31" s="13"/>
      <c r="H31" s="13"/>
    </row>
    <row r="32" spans="1:8">
      <c r="A32" s="36" t="s">
        <v>35</v>
      </c>
      <c r="B32" s="12"/>
      <c r="C32" s="12"/>
      <c r="D32" s="12"/>
      <c r="E32" s="26"/>
      <c r="F32" s="13"/>
      <c r="G32" s="13"/>
      <c r="H32" s="13"/>
    </row>
    <row r="33" spans="1:9">
      <c r="A33" s="36" t="s">
        <v>36</v>
      </c>
      <c r="B33" s="12"/>
      <c r="C33" s="12"/>
      <c r="D33" s="12"/>
      <c r="E33" s="37">
        <f>[1]OVVLA!C7+5</f>
        <v>41964</v>
      </c>
      <c r="F33" s="38"/>
      <c r="G33" s="13"/>
      <c r="H33" s="13"/>
    </row>
    <row r="34" spans="1:9">
      <c r="A34" s="24" t="s">
        <v>24</v>
      </c>
      <c r="B34" s="12"/>
      <c r="C34" s="12"/>
      <c r="D34" s="12"/>
      <c r="E34" s="12"/>
      <c r="F34" s="13">
        <f>H30*6.75%/365</f>
        <v>0</v>
      </c>
      <c r="G34" s="12"/>
      <c r="H34" s="13"/>
    </row>
    <row r="35" spans="1:9">
      <c r="A35" s="29"/>
      <c r="B35" s="29"/>
      <c r="C35" s="29"/>
      <c r="D35" s="29"/>
      <c r="E35" s="29"/>
      <c r="F35" s="30"/>
      <c r="G35" s="30"/>
      <c r="H35" s="30"/>
    </row>
    <row r="36" spans="1:9">
      <c r="A36" s="12"/>
      <c r="B36" s="12"/>
      <c r="C36" s="12"/>
      <c r="D36" s="12"/>
      <c r="E36" s="12"/>
      <c r="F36" s="13"/>
      <c r="G36" s="13"/>
      <c r="H36" s="13"/>
    </row>
    <row r="37" spans="1:9">
      <c r="A37" s="19" t="s">
        <v>10</v>
      </c>
      <c r="B37" s="19"/>
      <c r="C37" s="12"/>
      <c r="D37" s="12"/>
      <c r="E37" s="12"/>
      <c r="F37" s="13"/>
      <c r="G37" s="13"/>
      <c r="H37" s="13"/>
    </row>
    <row r="38" spans="1:9">
      <c r="A38" s="24" t="s">
        <v>11</v>
      </c>
      <c r="B38" s="12"/>
      <c r="C38" s="12"/>
      <c r="D38" s="12"/>
      <c r="E38" s="12"/>
      <c r="F38" s="13"/>
      <c r="G38" s="13">
        <f>[1]OVVLA!C10</f>
        <v>0</v>
      </c>
      <c r="H38" s="13"/>
    </row>
    <row r="39" spans="1:9">
      <c r="A39" s="12"/>
      <c r="B39" s="12"/>
      <c r="C39" s="12"/>
      <c r="D39" s="12"/>
      <c r="E39" s="12"/>
      <c r="F39" s="13"/>
      <c r="G39" s="13"/>
      <c r="H39" s="13"/>
    </row>
    <row r="40" spans="1:9">
      <c r="A40" s="19" t="s">
        <v>12</v>
      </c>
      <c r="B40" s="19"/>
      <c r="C40" s="12"/>
      <c r="D40" s="12"/>
      <c r="E40" s="12"/>
      <c r="F40" s="13"/>
      <c r="G40" s="13"/>
      <c r="H40" s="13"/>
    </row>
    <row r="41" spans="1:9">
      <c r="A41" s="24" t="s">
        <v>13</v>
      </c>
      <c r="B41" s="12"/>
      <c r="C41" s="12"/>
      <c r="D41" s="12"/>
      <c r="E41" s="12"/>
      <c r="F41" s="13"/>
      <c r="G41" s="13">
        <v>0</v>
      </c>
      <c r="H41" s="13"/>
    </row>
    <row r="42" spans="1:9">
      <c r="A42" s="12"/>
      <c r="B42" s="12"/>
      <c r="C42" s="12"/>
      <c r="D42" s="12"/>
      <c r="E42" s="12"/>
      <c r="F42" s="13"/>
      <c r="G42" s="12"/>
      <c r="H42" s="13"/>
    </row>
    <row r="43" spans="1:9">
      <c r="A43" s="12" t="s">
        <v>9</v>
      </c>
      <c r="B43" s="12"/>
      <c r="C43" s="12"/>
      <c r="D43" s="12"/>
      <c r="E43" s="12"/>
      <c r="F43" s="13"/>
      <c r="G43" s="12"/>
      <c r="H43" s="22">
        <f>G38+G41</f>
        <v>0</v>
      </c>
    </row>
    <row r="44" spans="1:9">
      <c r="A44" s="12"/>
      <c r="B44" s="12"/>
      <c r="C44" s="12"/>
      <c r="D44" s="12"/>
      <c r="E44" s="12"/>
      <c r="F44" s="13"/>
      <c r="G44" s="12"/>
      <c r="H44" s="13"/>
    </row>
    <row r="45" spans="1:9">
      <c r="A45" s="24" t="s">
        <v>14</v>
      </c>
      <c r="B45" s="12"/>
      <c r="C45" s="12"/>
      <c r="D45" s="12"/>
      <c r="E45" s="12"/>
      <c r="F45" s="13"/>
      <c r="G45" s="12"/>
      <c r="H45" s="13"/>
    </row>
    <row r="46" spans="1:9">
      <c r="A46" s="36" t="s">
        <v>33</v>
      </c>
      <c r="B46" s="12"/>
      <c r="C46" s="12"/>
      <c r="D46" s="12"/>
      <c r="E46" s="12"/>
      <c r="F46" s="13"/>
      <c r="G46" s="12"/>
      <c r="H46" s="13"/>
    </row>
    <row r="47" spans="1:9">
      <c r="A47" s="36" t="s">
        <v>34</v>
      </c>
      <c r="B47" s="12"/>
      <c r="C47" s="12"/>
      <c r="D47" s="12"/>
      <c r="E47" s="28">
        <f>[1]OVVLA!C6+42</f>
        <v>41986</v>
      </c>
      <c r="F47" s="38"/>
      <c r="G47" s="12"/>
      <c r="H47" s="13"/>
    </row>
    <row r="48" spans="1:9" s="31" customFormat="1">
      <c r="A48" s="24" t="s">
        <v>24</v>
      </c>
      <c r="B48" s="24"/>
      <c r="C48" s="12"/>
      <c r="D48" s="12"/>
      <c r="E48" s="12"/>
      <c r="F48" s="13">
        <f>H43*6.75%/365</f>
        <v>0</v>
      </c>
      <c r="G48" s="13"/>
      <c r="H48" s="13"/>
      <c r="I48" s="9"/>
    </row>
    <row r="49" spans="1:9">
      <c r="A49" s="12"/>
      <c r="B49" s="12"/>
      <c r="C49" s="12"/>
      <c r="D49" s="12"/>
      <c r="E49" s="12"/>
      <c r="F49" s="13"/>
      <c r="G49" s="12"/>
      <c r="H49" s="13"/>
    </row>
    <row r="50" spans="1:9">
      <c r="A50" s="2" t="s">
        <v>32</v>
      </c>
      <c r="B50" s="3"/>
      <c r="C50" s="4"/>
      <c r="D50" s="4"/>
      <c r="E50" s="4"/>
      <c r="F50" s="4"/>
      <c r="G50" s="4"/>
      <c r="H50" s="4"/>
      <c r="I50" s="1"/>
    </row>
    <row r="51" spans="1:9" ht="14.25">
      <c r="A51" s="4" t="s">
        <v>28</v>
      </c>
      <c r="B51" s="5"/>
      <c r="C51" s="5"/>
      <c r="D51" s="6" t="s">
        <v>29</v>
      </c>
      <c r="E51" s="6"/>
      <c r="F51" s="4" t="s">
        <v>28</v>
      </c>
      <c r="G51" s="4"/>
      <c r="H51" s="4"/>
      <c r="I51" s="1"/>
    </row>
    <row r="52" spans="1:9" ht="14.25">
      <c r="A52" s="4" t="s">
        <v>28</v>
      </c>
      <c r="B52" s="5"/>
      <c r="C52" s="5"/>
      <c r="D52" s="4" t="s">
        <v>29</v>
      </c>
      <c r="E52" s="4"/>
      <c r="F52" s="4" t="s">
        <v>28</v>
      </c>
      <c r="G52" s="4"/>
      <c r="H52" s="4"/>
      <c r="I52" s="1"/>
    </row>
    <row r="53" spans="1:9" ht="14.25">
      <c r="A53" s="4" t="s">
        <v>28</v>
      </c>
      <c r="B53" s="5"/>
      <c r="C53" s="5"/>
      <c r="D53" s="4" t="s">
        <v>29</v>
      </c>
      <c r="E53" s="4"/>
      <c r="F53" s="4" t="s">
        <v>28</v>
      </c>
      <c r="G53" s="4"/>
      <c r="H53" s="4"/>
      <c r="I53" s="1"/>
    </row>
    <row r="54" spans="1:9" ht="14.25">
      <c r="A54" s="32"/>
      <c r="B54" s="32"/>
      <c r="C54" s="32"/>
      <c r="D54" s="32"/>
      <c r="E54" s="32"/>
      <c r="F54" s="32"/>
      <c r="G54" s="32"/>
      <c r="H54" s="32"/>
      <c r="I54" s="32"/>
    </row>
    <row r="55" spans="1:9" ht="14.25">
      <c r="A55" s="32"/>
      <c r="B55" s="32"/>
      <c r="C55" s="32"/>
      <c r="D55" s="32"/>
      <c r="E55" s="33" t="s">
        <v>15</v>
      </c>
      <c r="F55" s="9"/>
      <c r="G55" s="32"/>
      <c r="H55" s="32"/>
      <c r="I55" s="32"/>
    </row>
    <row r="56" spans="1:9">
      <c r="E56" s="31"/>
    </row>
    <row r="57" spans="1:9">
      <c r="E57" s="35"/>
      <c r="F57" s="34"/>
    </row>
  </sheetData>
  <sheetProtection algorithmName="SHA-512" hashValue="0JET6cS7Ee41iEhO0meQg9IkdYwD62xhO8IawyjmdF3Kl52eny66UIa8GVjM/uTUsouGhV6U+f6QmumjKgsF2Q==" saltValue="UmbbLuPwDRMYpoevKUV8Iw==" spinCount="100000" sheet="1" objects="1" scenarios="1"/>
  <phoneticPr fontId="0" type="noConversion"/>
  <hyperlinks>
    <hyperlink ref="E55" r:id="rId1"/>
  </hyperlinks>
  <pageMargins left="0.75" right="0.75" top="1" bottom="1" header="0.5" footer="0.5"/>
  <pageSetup paperSize="9" orientation="portrait" r:id="rId2"/>
  <headerFooter alignWithMargins="0">
    <oddHeader xml:space="preserve">&amp;R
</oddHead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OVVLAAFKOP</vt:lpstr>
      <vt:lpstr>OVVLAAFKOP!Afdrukbereik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cp:lastPrinted>2014-11-11T08:33:02Z</cp:lastPrinted>
  <dcterms:created xsi:type="dcterms:W3CDTF">2012-08-13T15:52:05Z</dcterms:created>
  <dcterms:modified xsi:type="dcterms:W3CDTF">2014-11-11T08:33:09Z</dcterms:modified>
</cp:coreProperties>
</file>