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W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SCHRW!$A$1:$G$26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IF(SCHRW!Values_Entered,Header_Row+SCHRW!Number_of_Payments,Header_Row)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OFFSET(Full_Print,0,0,SCHRW!Last_Row)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5" i="1" l="1"/>
  <c r="D18" i="1"/>
  <c r="B31" i="1"/>
  <c r="B36" i="1" s="1"/>
  <c r="D11" i="1" s="1"/>
  <c r="D20" i="1" s="1"/>
  <c r="G21" i="1" s="1"/>
  <c r="B32" i="1"/>
  <c r="B33" i="1"/>
  <c r="B34" i="1"/>
  <c r="C80" i="1"/>
  <c r="F81" i="1"/>
  <c r="E90" i="1" s="1"/>
  <c r="F82" i="1"/>
  <c r="F83" i="1"/>
  <c r="F84" i="1"/>
  <c r="F85" i="1"/>
  <c r="F86" i="1"/>
  <c r="C87" i="1"/>
  <c r="F87" i="1"/>
  <c r="C88" i="1"/>
  <c r="E88" i="1"/>
  <c r="F93" i="1"/>
  <c r="F94" i="1"/>
  <c r="F101" i="1" s="1"/>
  <c r="G10" i="1" s="1"/>
  <c r="F95" i="1"/>
  <c r="F96" i="1"/>
  <c r="F97" i="1"/>
  <c r="F98" i="1"/>
  <c r="C99" i="1"/>
  <c r="F99" i="1"/>
  <c r="G11" i="1" l="1"/>
  <c r="G24" i="1" s="1"/>
  <c r="G20" i="1"/>
  <c r="G22" i="1" s="1"/>
  <c r="G26" i="1" l="1"/>
</calcChain>
</file>

<file path=xl/sharedStrings.xml><?xml version="1.0" encoding="utf-8"?>
<sst xmlns="http://schemas.openxmlformats.org/spreadsheetml/2006/main" count="39" uniqueCount="32">
  <si>
    <t>Dossier</t>
  </si>
  <si>
    <t>------------------------------------------------------------------------------------------------</t>
  </si>
  <si>
    <t>décompte client</t>
  </si>
  <si>
    <t>Basis</t>
  </si>
  <si>
    <t>Totaal Ereloon</t>
  </si>
  <si>
    <t>Bedrag</t>
  </si>
  <si>
    <t>Tarief H</t>
  </si>
  <si>
    <t>Ereloon</t>
  </si>
  <si>
    <t>SCHENKING ROEREND WALLONIE</t>
  </si>
  <si>
    <t>Cliënt</t>
  </si>
  <si>
    <t>Totale geschonken waarde</t>
  </si>
  <si>
    <t>type schenking</t>
  </si>
  <si>
    <t>verwantschap schenker - begiftigde</t>
  </si>
  <si>
    <t>rechte lijn</t>
  </si>
  <si>
    <t>broer / zuster</t>
  </si>
  <si>
    <t>oom-tante / neef-nicht</t>
  </si>
  <si>
    <t>andere</t>
  </si>
  <si>
    <t>bij vooruitmaking en buiten deel</t>
  </si>
  <si>
    <t>als voorschot op erfdeel</t>
  </si>
  <si>
    <t>Registratie Minuut</t>
  </si>
  <si>
    <t>Registratie bijlagen</t>
  </si>
  <si>
    <t>Recht op geschriften</t>
  </si>
  <si>
    <t>Allerlei uitgaven enige akte</t>
  </si>
  <si>
    <t>(BTW)</t>
  </si>
  <si>
    <t>Totaal uitgaven</t>
  </si>
  <si>
    <t>Totaal</t>
  </si>
  <si>
    <t>Tot. Uitg.</t>
  </si>
  <si>
    <t>Samen</t>
  </si>
  <si>
    <t>BTW</t>
  </si>
  <si>
    <t>Totaal:</t>
  </si>
  <si>
    <t>afrekening cliënt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</si>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</sst>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BF&quot;_-;\-* #,##0.00\ &quot;BF&quot;_-;_-* &quot;-&quot;??\ &quot;BF&quot;_-;_-@_-"/>
    <numFmt numFmtId="165" formatCode="_-* #,##0.00\ [$EUR]_-;\-* #,##0.00\ [$EUR]_-;_-* &quot;-&quot;??\ [$EUR]_-;_-@_-"/>
    <numFmt numFmtId="166" formatCode="#,##0&quot; BF&quot;;\-#,##0&quot; BF&quot;"/>
    <numFmt numFmtId="167" formatCode="#,##0.00\ [$EUR]"/>
    <numFmt numFmtId="168" formatCode="0.000%"/>
    <numFmt numFmtId="169" formatCode="#,##0&quot; Fr&quot;;\-#,##0&quot; Fr&quot;"/>
    <numFmt numFmtId="170" formatCode="0.0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#,##0.00\ &quot;€&quot;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10" fillId="0" borderId="0">
      <protection locked="0"/>
    </xf>
    <xf numFmtId="172" fontId="1" fillId="0" borderId="0" applyFont="0" applyFill="0" applyBorder="0" applyAlignment="0" applyProtection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0" fillId="0" borderId="0">
      <protection locked="0"/>
    </xf>
    <xf numFmtId="177" fontId="11" fillId="0" borderId="0">
      <protection locked="0"/>
    </xf>
    <xf numFmtId="177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  <xf numFmtId="0" fontId="15" fillId="0" borderId="0"/>
    <xf numFmtId="0" fontId="1" fillId="0" borderId="0"/>
    <xf numFmtId="0" fontId="15" fillId="0" borderId="0"/>
    <xf numFmtId="177" fontId="10" fillId="0" borderId="1">
      <protection locked="0"/>
    </xf>
    <xf numFmtId="0" fontId="16" fillId="0" borderId="9" applyNumberFormat="0" applyFill="0" applyAlignment="0" applyProtection="0"/>
  </cellStyleXfs>
  <cellXfs count="82">
    <xf numFmtId="0" fontId="0" fillId="0" borderId="0" xfId="0"/>
    <xf numFmtId="49" fontId="2" fillId="2" borderId="0" xfId="0" applyNumberFormat="1" applyFont="1" applyFill="1" applyBorder="1" applyAlignment="1" applyProtection="1">
      <alignment horizontal="left"/>
      <protection locked="0"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2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4" fontId="0" fillId="3" borderId="2" xfId="0" applyNumberFormat="1" applyFill="1" applyBorder="1" applyAlignment="1" applyProtection="1"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4" fontId="1" fillId="3" borderId="0" xfId="0" applyNumberFormat="1" applyFont="1" applyFill="1" applyBorder="1" applyAlignment="1" applyProtection="1">
      <protection hidden="1"/>
    </xf>
    <xf numFmtId="165" fontId="0" fillId="3" borderId="0" xfId="0" applyNumberForma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right"/>
      <protection hidden="1"/>
    </xf>
    <xf numFmtId="4" fontId="0" fillId="3" borderId="0" xfId="0" applyNumberForma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9" applyFill="1" applyAlignment="1" applyProtection="1">
      <protection hidden="1"/>
    </xf>
    <xf numFmtId="4" fontId="4" fillId="3" borderId="0" xfId="9" applyNumberFormat="1" applyFill="1" applyAlignment="1" applyProtection="1">
      <protection hidden="1"/>
    </xf>
    <xf numFmtId="4" fontId="2" fillId="3" borderId="0" xfId="0" applyNumberFormat="1" applyFont="1" applyFill="1" applyBorder="1" applyProtection="1">
      <protection hidden="1"/>
    </xf>
    <xf numFmtId="4" fontId="1" fillId="3" borderId="0" xfId="0" applyNumberFormat="1" applyFont="1" applyFill="1" applyBorder="1" applyProtection="1">
      <protection hidden="1"/>
    </xf>
    <xf numFmtId="4" fontId="5" fillId="3" borderId="0" xfId="0" applyNumberFormat="1" applyFont="1" applyFill="1" applyBorder="1" applyProtection="1">
      <protection hidden="1"/>
    </xf>
    <xf numFmtId="4" fontId="2" fillId="3" borderId="0" xfId="0" applyNumberFormat="1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4" fontId="1" fillId="3" borderId="0" xfId="0" quotePrefix="1" applyNumberFormat="1" applyFont="1" applyFill="1" applyBorder="1" applyProtection="1">
      <protection hidden="1"/>
    </xf>
    <xf numFmtId="4" fontId="1" fillId="3" borderId="0" xfId="0" applyNumberFormat="1" applyFont="1" applyFill="1" applyBorder="1" applyAlignment="1" applyProtection="1">
      <alignment horizontal="left"/>
      <protection hidden="1"/>
    </xf>
    <xf numFmtId="4" fontId="1" fillId="3" borderId="0" xfId="0" quotePrefix="1" applyNumberFormat="1" applyFont="1" applyFill="1" applyBorder="1" applyAlignment="1" applyProtection="1">
      <alignment horizontal="left"/>
      <protection hidden="1"/>
    </xf>
    <xf numFmtId="0" fontId="6" fillId="3" borderId="0" xfId="0" applyFont="1" applyFill="1" applyBorder="1" applyAlignment="1" applyProtection="1">
      <alignment horizontal="left"/>
      <protection hidden="1"/>
    </xf>
    <xf numFmtId="165" fontId="7" fillId="3" borderId="0" xfId="0" applyNumberFormat="1" applyFont="1" applyFill="1" applyBorder="1" applyProtection="1">
      <protection hidden="1"/>
    </xf>
    <xf numFmtId="166" fontId="7" fillId="3" borderId="0" xfId="0" applyNumberFormat="1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167" fontId="7" fillId="3" borderId="0" xfId="0" applyNumberFormat="1" applyFont="1" applyFill="1" applyBorder="1" applyProtection="1">
      <protection hidden="1"/>
    </xf>
    <xf numFmtId="168" fontId="7" fillId="3" borderId="0" xfId="0" applyNumberFormat="1" applyFont="1" applyFill="1" applyBorder="1" applyProtection="1">
      <protection hidden="1"/>
    </xf>
    <xf numFmtId="169" fontId="7" fillId="3" borderId="0" xfId="0" applyNumberFormat="1" applyFont="1" applyFill="1" applyBorder="1" applyProtection="1">
      <protection hidden="1"/>
    </xf>
    <xf numFmtId="170" fontId="7" fillId="3" borderId="0" xfId="0" applyNumberFormat="1" applyFont="1" applyFill="1" applyBorder="1" applyProtection="1">
      <protection hidden="1"/>
    </xf>
    <xf numFmtId="166" fontId="6" fillId="3" borderId="0" xfId="0" applyNumberFormat="1" applyFont="1" applyFill="1" applyBorder="1" applyAlignment="1" applyProtection="1">
      <alignment horizontal="center"/>
      <protection hidden="1"/>
    </xf>
    <xf numFmtId="167" fontId="6" fillId="3" borderId="0" xfId="0" applyNumberFormat="1" applyFont="1" applyFill="1" applyBorder="1" applyProtection="1">
      <protection hidden="1"/>
    </xf>
    <xf numFmtId="4" fontId="0" fillId="3" borderId="0" xfId="0" applyNumberFormat="1" applyFill="1" applyBorder="1" applyProtection="1">
      <protection hidden="1"/>
    </xf>
    <xf numFmtId="4" fontId="1" fillId="3" borderId="0" xfId="10" applyNumberFormat="1" applyFont="1" applyFill="1" applyBorder="1" applyProtection="1">
      <protection hidden="1"/>
    </xf>
    <xf numFmtId="170" fontId="1" fillId="3" borderId="0" xfId="10" applyNumberFormat="1" applyFont="1" applyFill="1" applyBorder="1" applyProtection="1">
      <protection hidden="1"/>
    </xf>
    <xf numFmtId="170" fontId="1" fillId="3" borderId="0" xfId="10" applyNumberFormat="1" applyFont="1" applyFill="1" applyProtection="1">
      <protection hidden="1"/>
    </xf>
    <xf numFmtId="4" fontId="1" fillId="3" borderId="0" xfId="0" applyNumberFormat="1" applyFont="1" applyFill="1" applyProtection="1">
      <protection hidden="1"/>
    </xf>
    <xf numFmtId="4" fontId="1" fillId="3" borderId="0" xfId="10" applyNumberFormat="1" applyFont="1" applyFill="1" applyProtection="1">
      <protection hidden="1"/>
    </xf>
    <xf numFmtId="4" fontId="1" fillId="3" borderId="3" xfId="0" applyNumberFormat="1" applyFont="1" applyFill="1" applyBorder="1" applyProtection="1">
      <protection hidden="1"/>
    </xf>
    <xf numFmtId="0" fontId="6" fillId="3" borderId="4" xfId="0" applyFont="1" applyFill="1" applyBorder="1" applyAlignment="1" applyProtection="1">
      <alignment horizontal="left"/>
      <protection hidden="1"/>
    </xf>
    <xf numFmtId="169" fontId="7" fillId="3" borderId="4" xfId="0" applyNumberFormat="1" applyFont="1" applyFill="1" applyBorder="1" applyProtection="1">
      <protection hidden="1"/>
    </xf>
    <xf numFmtId="166" fontId="7" fillId="3" borderId="0" xfId="0" applyNumberFormat="1" applyFont="1" applyFill="1" applyProtection="1">
      <protection hidden="1"/>
    </xf>
    <xf numFmtId="0" fontId="7" fillId="3" borderId="0" xfId="0" applyFont="1" applyFill="1" applyProtection="1">
      <protection hidden="1"/>
    </xf>
    <xf numFmtId="167" fontId="7" fillId="3" borderId="4" xfId="0" applyNumberFormat="1" applyFont="1" applyFill="1" applyBorder="1" applyProtection="1">
      <protection hidden="1"/>
    </xf>
    <xf numFmtId="166" fontId="7" fillId="3" borderId="4" xfId="0" applyNumberFormat="1" applyFont="1" applyFill="1" applyBorder="1" applyProtection="1">
      <protection hidden="1"/>
    </xf>
    <xf numFmtId="168" fontId="7" fillId="3" borderId="4" xfId="0" applyNumberFormat="1" applyFont="1" applyFill="1" applyBorder="1" applyProtection="1">
      <protection hidden="1"/>
    </xf>
    <xf numFmtId="168" fontId="7" fillId="3" borderId="5" xfId="0" applyNumberFormat="1" applyFont="1" applyFill="1" applyBorder="1" applyProtection="1">
      <protection hidden="1"/>
    </xf>
    <xf numFmtId="170" fontId="7" fillId="3" borderId="4" xfId="0" applyNumberFormat="1" applyFont="1" applyFill="1" applyBorder="1" applyProtection="1">
      <protection hidden="1"/>
    </xf>
    <xf numFmtId="166" fontId="6" fillId="3" borderId="4" xfId="0" applyNumberFormat="1" applyFont="1" applyFill="1" applyBorder="1" applyAlignment="1" applyProtection="1">
      <alignment horizontal="center"/>
      <protection hidden="1"/>
    </xf>
    <xf numFmtId="167" fontId="6" fillId="3" borderId="4" xfId="0" applyNumberFormat="1" applyFont="1" applyFill="1" applyBorder="1" applyProtection="1">
      <protection hidden="1"/>
    </xf>
    <xf numFmtId="0" fontId="6" fillId="3" borderId="4" xfId="0" applyFont="1" applyFill="1" applyBorder="1" applyAlignment="1" applyProtection="1">
      <alignment horizontal="center"/>
      <protection hidden="1"/>
    </xf>
    <xf numFmtId="0" fontId="6" fillId="3" borderId="5" xfId="0" applyFont="1" applyFill="1" applyBorder="1" applyAlignment="1" applyProtection="1">
      <alignment horizontal="center"/>
      <protection hidden="1"/>
    </xf>
    <xf numFmtId="0" fontId="7" fillId="3" borderId="6" xfId="0" applyFont="1" applyFill="1" applyBorder="1" applyProtection="1">
      <protection hidden="1"/>
    </xf>
    <xf numFmtId="0" fontId="9" fillId="3" borderId="7" xfId="0" applyFont="1" applyFill="1" applyBorder="1" applyProtection="1">
      <protection hidden="1"/>
    </xf>
    <xf numFmtId="0" fontId="7" fillId="3" borderId="7" xfId="0" applyFont="1" applyFill="1" applyBorder="1" applyProtection="1">
      <protection hidden="1"/>
    </xf>
    <xf numFmtId="166" fontId="6" fillId="3" borderId="4" xfId="0" applyNumberFormat="1" applyFont="1" applyFill="1" applyBorder="1" applyProtection="1">
      <protection hidden="1"/>
    </xf>
    <xf numFmtId="0" fontId="13" fillId="4" borderId="2" xfId="0" applyFont="1" applyFill="1" applyBorder="1" applyAlignment="1" applyProtection="1">
      <alignment horizontal="left"/>
      <protection hidden="1"/>
    </xf>
    <xf numFmtId="0" fontId="14" fillId="4" borderId="2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164" fontId="0" fillId="3" borderId="0" xfId="0" applyNumberFormat="1" applyFill="1" applyBorder="1" applyAlignment="1" applyProtection="1">
      <protection hidden="1"/>
    </xf>
    <xf numFmtId="0" fontId="2" fillId="5" borderId="0" xfId="0" applyNumberFormat="1" applyFont="1" applyFill="1" applyBorder="1" applyAlignment="1" applyProtection="1">
      <alignment horizontal="left"/>
      <protection locked="0" hidden="1"/>
    </xf>
    <xf numFmtId="0" fontId="2" fillId="5" borderId="0" xfId="0" applyFont="1" applyFill="1" applyBorder="1" applyAlignment="1" applyProtection="1">
      <alignment horizontal="left"/>
      <protection hidden="1"/>
    </xf>
    <xf numFmtId="1" fontId="0" fillId="2" borderId="0" xfId="0" applyNumberFormat="1" applyFill="1" applyBorder="1" applyAlignment="1" applyProtection="1">
      <alignment horizontal="center"/>
      <protection locked="0" hidden="1"/>
    </xf>
    <xf numFmtId="0" fontId="1" fillId="6" borderId="0" xfId="0" applyNumberFormat="1" applyFont="1" applyFill="1" applyBorder="1" applyAlignment="1" applyProtection="1">
      <alignment horizontal="center"/>
      <protection locked="0" hidden="1"/>
    </xf>
    <xf numFmtId="178" fontId="0" fillId="3" borderId="0" xfId="0" applyNumberFormat="1" applyFill="1" applyBorder="1" applyAlignment="1" applyProtection="1">
      <alignment horizontal="right"/>
      <protection hidden="1"/>
    </xf>
    <xf numFmtId="178" fontId="0" fillId="2" borderId="0" xfId="0" applyNumberFormat="1" applyFill="1" applyBorder="1" applyAlignment="1" applyProtection="1">
      <alignment horizontal="right"/>
      <protection locked="0" hidden="1"/>
    </xf>
    <xf numFmtId="178" fontId="3" fillId="3" borderId="0" xfId="0" applyNumberFormat="1" applyFont="1" applyFill="1" applyBorder="1" applyAlignment="1" applyProtection="1">
      <alignment horizontal="right"/>
      <protection hidden="1"/>
    </xf>
    <xf numFmtId="178" fontId="0" fillId="7" borderId="0" xfId="0" applyNumberFormat="1" applyFill="1" applyBorder="1" applyAlignment="1" applyProtection="1">
      <alignment horizontal="right"/>
      <protection locked="0" hidden="1"/>
    </xf>
    <xf numFmtId="178" fontId="0" fillId="3" borderId="0" xfId="0" applyNumberFormat="1" applyFill="1" applyAlignment="1" applyProtection="1">
      <alignment horizontal="right"/>
      <protection hidden="1"/>
    </xf>
    <xf numFmtId="178" fontId="0" fillId="8" borderId="8" xfId="0" applyNumberFormat="1" applyFill="1" applyBorder="1" applyAlignment="1" applyProtection="1">
      <alignment horizontal="right"/>
      <protection hidden="1"/>
    </xf>
    <xf numFmtId="170" fontId="8" fillId="3" borderId="0" xfId="10" applyNumberFormat="1" applyFont="1" applyFill="1" applyBorder="1" applyAlignment="1" applyProtection="1">
      <alignment horizontal="center"/>
      <protection hidden="1"/>
    </xf>
    <xf numFmtId="170" fontId="8" fillId="3" borderId="0" xfId="10" applyNumberFormat="1" applyFont="1" applyFill="1" applyAlignment="1" applyProtection="1">
      <alignment horizontal="center"/>
      <protection hidden="1"/>
    </xf>
    <xf numFmtId="4" fontId="8" fillId="3" borderId="0" xfId="10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WAF.xlsx" TargetMode="External"/><Relationship Id="rId1" Type="http://schemas.openxmlformats.org/officeDocument/2006/relationships/hyperlink" Target="SCHRW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02"/>
  <sheetViews>
    <sheetView tabSelected="1" workbookViewId="0">
      <selection activeCell="B3" sqref="B3"/>
    </sheetView>
  </sheetViews>
  <sheetFormatPr defaultRowHeight="12.75" x14ac:dyDescent="0.2"/>
  <cols>
    <col min="1" max="1" width="25.7109375" style="6" customWidth="1"/>
    <col min="2" max="2" width="15.42578125" style="6" customWidth="1"/>
    <col min="3" max="3" width="26.7109375" style="6" customWidth="1"/>
    <col min="4" max="4" width="15.7109375" style="6" customWidth="1"/>
    <col min="5" max="5" width="14" style="6" customWidth="1"/>
    <col min="6" max="6" width="10.85546875" style="6" customWidth="1"/>
    <col min="7" max="7" width="15.7109375" style="6" customWidth="1"/>
    <col min="8" max="9" width="12.7109375" style="6" customWidth="1"/>
    <col min="10" max="10" width="10.7109375" style="6" customWidth="1"/>
    <col min="11" max="16384" width="9.140625" style="6"/>
  </cols>
  <sheetData>
    <row r="1" spans="1:7" ht="21.75" customHeight="1" thickTop="1" x14ac:dyDescent="0.3">
      <c r="A1" s="65" t="s">
        <v>8</v>
      </c>
      <c r="B1" s="66"/>
      <c r="C1" s="66"/>
      <c r="D1" s="3"/>
      <c r="E1" s="4"/>
      <c r="F1" s="5"/>
      <c r="G1" s="5"/>
    </row>
    <row r="2" spans="1:7" x14ac:dyDescent="0.2">
      <c r="A2" s="7"/>
      <c r="B2" s="7"/>
      <c r="C2" s="7"/>
      <c r="D2" s="7"/>
      <c r="E2" s="8"/>
      <c r="F2" s="8"/>
      <c r="G2" s="8"/>
    </row>
    <row r="3" spans="1:7" x14ac:dyDescent="0.2">
      <c r="A3" s="7" t="s">
        <v>0</v>
      </c>
      <c r="B3" s="1" t="s">
        <v>31</v>
      </c>
      <c r="C3" s="2"/>
      <c r="D3" s="7"/>
      <c r="E3" s="8"/>
      <c r="F3" s="8"/>
      <c r="G3" s="9"/>
    </row>
    <row r="4" spans="1:7" x14ac:dyDescent="0.2">
      <c r="A4" s="7" t="s">
        <v>9</v>
      </c>
      <c r="B4" s="69">
        <v>0</v>
      </c>
      <c r="C4" s="70"/>
      <c r="D4" s="7"/>
      <c r="E4" s="8"/>
      <c r="F4" s="8"/>
      <c r="G4" s="9"/>
    </row>
    <row r="5" spans="1:7" x14ac:dyDescent="0.2">
      <c r="A5" s="7"/>
      <c r="B5" s="7"/>
      <c r="C5" s="7"/>
      <c r="D5" s="7"/>
      <c r="E5" s="8"/>
      <c r="F5" s="8"/>
      <c r="G5" s="8"/>
    </row>
    <row r="6" spans="1:7" x14ac:dyDescent="0.2">
      <c r="A6" s="10"/>
      <c r="B6" s="10"/>
      <c r="C6" s="10"/>
      <c r="D6" s="10"/>
      <c r="E6" s="8" t="s">
        <v>10</v>
      </c>
      <c r="F6" s="8"/>
      <c r="G6" s="76">
        <v>0</v>
      </c>
    </row>
    <row r="7" spans="1:7" x14ac:dyDescent="0.2">
      <c r="A7" s="10" t="s">
        <v>11</v>
      </c>
      <c r="B7" s="10"/>
      <c r="C7" s="71" t="s">
        <v>17</v>
      </c>
      <c r="D7" s="10"/>
      <c r="E7" s="8"/>
      <c r="F7" s="8"/>
      <c r="G7" s="73"/>
    </row>
    <row r="8" spans="1:7" x14ac:dyDescent="0.2">
      <c r="A8" s="11" t="s">
        <v>12</v>
      </c>
      <c r="B8" s="11"/>
      <c r="C8" s="72" t="s">
        <v>13</v>
      </c>
      <c r="D8" s="7"/>
      <c r="E8" s="8"/>
      <c r="F8" s="8"/>
      <c r="G8" s="73"/>
    </row>
    <row r="9" spans="1:7" x14ac:dyDescent="0.2">
      <c r="A9" s="12" t="s">
        <v>1</v>
      </c>
      <c r="B9" s="7"/>
      <c r="C9" s="7"/>
      <c r="D9" s="7"/>
      <c r="E9" s="8"/>
      <c r="F9" s="8"/>
      <c r="G9" s="73"/>
    </row>
    <row r="10" spans="1:7" x14ac:dyDescent="0.2">
      <c r="A10" s="10"/>
      <c r="B10" s="10"/>
      <c r="C10" s="10"/>
      <c r="D10" s="13"/>
      <c r="E10" s="8"/>
      <c r="F10" s="8" t="s">
        <v>7</v>
      </c>
      <c r="G10" s="73">
        <f>IF(C7="en avancement d'hoirie",E90,F101)</f>
        <v>0</v>
      </c>
    </row>
    <row r="11" spans="1:7" x14ac:dyDescent="0.2">
      <c r="A11" s="14" t="s">
        <v>19</v>
      </c>
      <c r="B11" s="10"/>
      <c r="C11" s="10"/>
      <c r="D11" s="73">
        <f>B36</f>
        <v>0</v>
      </c>
      <c r="E11" s="8"/>
      <c r="F11" s="15" t="s">
        <v>23</v>
      </c>
      <c r="G11" s="75">
        <f>G10*21%</f>
        <v>0</v>
      </c>
    </row>
    <row r="12" spans="1:7" x14ac:dyDescent="0.2">
      <c r="A12" s="14" t="s">
        <v>20</v>
      </c>
      <c r="B12" s="10"/>
      <c r="C12" s="10"/>
      <c r="D12" s="74">
        <v>0</v>
      </c>
      <c r="E12" s="8"/>
      <c r="F12" s="8"/>
      <c r="G12" s="73"/>
    </row>
    <row r="13" spans="1:7" x14ac:dyDescent="0.2">
      <c r="A13" s="14"/>
      <c r="B13" s="10"/>
      <c r="C13" s="10"/>
      <c r="D13" s="73"/>
      <c r="E13" s="8"/>
      <c r="F13" s="8"/>
      <c r="G13" s="73"/>
    </row>
    <row r="14" spans="1:7" x14ac:dyDescent="0.2">
      <c r="A14" s="14" t="s">
        <v>21</v>
      </c>
      <c r="B14" s="10"/>
      <c r="C14" s="17"/>
      <c r="D14" s="73">
        <v>7.5</v>
      </c>
      <c r="E14" s="8"/>
      <c r="F14" s="8"/>
      <c r="G14" s="73"/>
    </row>
    <row r="15" spans="1:7" x14ac:dyDescent="0.2">
      <c r="A15" s="14"/>
      <c r="B15" s="10"/>
      <c r="C15" s="18" t="s">
        <v>23</v>
      </c>
      <c r="D15" s="75">
        <f>D14*21%</f>
        <v>1.575</v>
      </c>
      <c r="E15" s="8"/>
      <c r="F15" s="8"/>
      <c r="G15" s="73"/>
    </row>
    <row r="16" spans="1:7" x14ac:dyDescent="0.2">
      <c r="A16" s="14"/>
      <c r="B16" s="10"/>
      <c r="C16" s="18"/>
      <c r="D16" s="75"/>
      <c r="E16" s="8"/>
      <c r="F16" s="8"/>
      <c r="G16" s="73"/>
    </row>
    <row r="17" spans="1:7" x14ac:dyDescent="0.2">
      <c r="A17" s="14" t="s">
        <v>22</v>
      </c>
      <c r="B17" s="10"/>
      <c r="C17" s="17"/>
      <c r="D17" s="74">
        <v>392.5</v>
      </c>
      <c r="E17" s="8"/>
      <c r="F17" s="8"/>
      <c r="G17" s="73"/>
    </row>
    <row r="18" spans="1:7" x14ac:dyDescent="0.2">
      <c r="A18" s="11"/>
      <c r="B18" s="10"/>
      <c r="C18" s="18" t="s">
        <v>23</v>
      </c>
      <c r="D18" s="75">
        <f>D17*21%</f>
        <v>82.424999999999997</v>
      </c>
      <c r="E18" s="8"/>
      <c r="F18" s="8"/>
      <c r="G18" s="73"/>
    </row>
    <row r="19" spans="1:7" x14ac:dyDescent="0.2">
      <c r="A19" s="10"/>
      <c r="B19" s="10"/>
      <c r="C19" s="10"/>
      <c r="D19" s="73"/>
      <c r="E19" s="8"/>
      <c r="F19" s="8"/>
      <c r="G19" s="73"/>
    </row>
    <row r="20" spans="1:7" x14ac:dyDescent="0.2">
      <c r="A20" s="10"/>
      <c r="B20" s="10"/>
      <c r="C20" s="67" t="s">
        <v>24</v>
      </c>
      <c r="D20" s="73">
        <f>SUM(D11,D12,D14,D17)</f>
        <v>400</v>
      </c>
      <c r="E20" s="8"/>
      <c r="F20" s="8" t="s">
        <v>25</v>
      </c>
      <c r="G20" s="73">
        <f>G10</f>
        <v>0</v>
      </c>
    </row>
    <row r="21" spans="1:7" x14ac:dyDescent="0.2">
      <c r="A21" s="10"/>
      <c r="B21" s="10"/>
      <c r="C21" s="10"/>
      <c r="D21" s="10"/>
      <c r="E21" s="8"/>
      <c r="F21" s="68" t="s">
        <v>26</v>
      </c>
      <c r="G21" s="73">
        <f>D20</f>
        <v>400</v>
      </c>
    </row>
    <row r="22" spans="1:7" x14ac:dyDescent="0.2">
      <c r="A22" s="10"/>
      <c r="B22" s="10"/>
      <c r="C22" s="10"/>
      <c r="D22" s="10"/>
      <c r="E22" s="8"/>
      <c r="F22" s="68" t="s">
        <v>27</v>
      </c>
      <c r="G22" s="73">
        <f>SUM(G20+D20)</f>
        <v>400</v>
      </c>
    </row>
    <row r="23" spans="1:7" x14ac:dyDescent="0.2">
      <c r="G23" s="77"/>
    </row>
    <row r="24" spans="1:7" x14ac:dyDescent="0.2">
      <c r="F24" s="8" t="s">
        <v>28</v>
      </c>
      <c r="G24" s="77">
        <f>SUM(D15,D18,G11)</f>
        <v>84</v>
      </c>
    </row>
    <row r="25" spans="1:7" ht="13.5" thickBot="1" x14ac:dyDescent="0.25">
      <c r="G25" s="77"/>
    </row>
    <row r="26" spans="1:7" ht="14.25" thickTop="1" thickBot="1" x14ac:dyDescent="0.25">
      <c r="B26" s="19"/>
      <c r="F26" s="20" t="s">
        <v>29</v>
      </c>
      <c r="G26" s="78">
        <f>SUM(G22:G24)</f>
        <v>484</v>
      </c>
    </row>
    <row r="27" spans="1:7" ht="13.5" thickTop="1" x14ac:dyDescent="0.2">
      <c r="B27" s="19"/>
    </row>
    <row r="28" spans="1:7" x14ac:dyDescent="0.2">
      <c r="B28" s="19"/>
      <c r="D28" s="21" t="s">
        <v>2</v>
      </c>
    </row>
    <row r="29" spans="1:7" x14ac:dyDescent="0.2">
      <c r="B29" s="19"/>
      <c r="D29" s="22" t="s">
        <v>30</v>
      </c>
    </row>
    <row r="30" spans="1:7" x14ac:dyDescent="0.2">
      <c r="B30" s="19"/>
      <c r="D30" s="19"/>
    </row>
    <row r="31" spans="1:7" hidden="1" x14ac:dyDescent="0.2">
      <c r="B31" s="19">
        <f>IF(C8="rechte lijn",G6*3.3%,0)</f>
        <v>0</v>
      </c>
      <c r="D31" s="19"/>
    </row>
    <row r="32" spans="1:7" hidden="1" x14ac:dyDescent="0.2">
      <c r="B32" s="19">
        <f>IF(C8="broer / zuster",G6*5.5%,0)</f>
        <v>0</v>
      </c>
      <c r="D32" s="19"/>
    </row>
    <row r="33" spans="1:158" hidden="1" x14ac:dyDescent="0.2">
      <c r="B33" s="19">
        <f>IF(C8="oom-tante / neef-nicht",G6*5.5%,0)</f>
        <v>0</v>
      </c>
      <c r="D33" s="19"/>
    </row>
    <row r="34" spans="1:158" hidden="1" x14ac:dyDescent="0.2">
      <c r="A34" s="23"/>
      <c r="B34" s="24">
        <f>IF(C8="andere",G6*7.7%,0)</f>
        <v>0</v>
      </c>
      <c r="C34" s="25"/>
      <c r="D34" s="24"/>
      <c r="E34" s="24"/>
      <c r="F34" s="26"/>
      <c r="G34" s="16"/>
      <c r="H34" s="26"/>
      <c r="I34" s="26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</row>
    <row r="35" spans="1:158" hidden="1" x14ac:dyDescent="0.2">
      <c r="A35" s="24"/>
      <c r="B35" s="24"/>
      <c r="C35" s="24"/>
      <c r="D35" s="28"/>
      <c r="E35" s="24"/>
      <c r="F35" s="24"/>
      <c r="G35" s="16"/>
      <c r="H35" s="24"/>
      <c r="I35" s="24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</row>
    <row r="36" spans="1:158" hidden="1" x14ac:dyDescent="0.2">
      <c r="A36" s="24"/>
      <c r="B36" s="24">
        <f>SUM(B31:B35)</f>
        <v>0</v>
      </c>
      <c r="C36" s="24"/>
      <c r="D36" s="24"/>
      <c r="E36" s="24" t="s">
        <v>13</v>
      </c>
      <c r="F36" s="24"/>
      <c r="G36" s="16" t="s">
        <v>17</v>
      </c>
      <c r="H36" s="24"/>
      <c r="I36" s="24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</row>
    <row r="37" spans="1:158" hidden="1" x14ac:dyDescent="0.2">
      <c r="A37" s="25"/>
      <c r="B37" s="24"/>
      <c r="C37" s="24"/>
      <c r="D37" s="26"/>
      <c r="E37" s="29" t="s">
        <v>14</v>
      </c>
      <c r="F37" s="24"/>
      <c r="G37" s="16" t="s">
        <v>18</v>
      </c>
      <c r="H37" s="24"/>
      <c r="I37" s="24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</row>
    <row r="38" spans="1:158" hidden="1" x14ac:dyDescent="0.2">
      <c r="A38" s="24"/>
      <c r="B38" s="24"/>
      <c r="C38" s="24"/>
      <c r="D38" s="24"/>
      <c r="E38" s="24" t="s">
        <v>15</v>
      </c>
      <c r="F38" s="24"/>
      <c r="G38" s="16"/>
      <c r="H38" s="24"/>
      <c r="I38" s="24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</row>
    <row r="39" spans="1:158" hidden="1" x14ac:dyDescent="0.2">
      <c r="A39" s="24"/>
      <c r="B39" s="24"/>
      <c r="C39" s="24"/>
      <c r="D39" s="24"/>
      <c r="E39" s="24" t="s">
        <v>16</v>
      </c>
      <c r="F39" s="24"/>
      <c r="G39" s="16"/>
      <c r="H39" s="24"/>
      <c r="I39" s="24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</row>
    <row r="40" spans="1:158" hidden="1" x14ac:dyDescent="0.2">
      <c r="A40" s="24"/>
      <c r="B40" s="24"/>
      <c r="C40" s="24"/>
      <c r="D40" s="24"/>
      <c r="E40" s="24"/>
      <c r="F40" s="24"/>
      <c r="G40" s="16"/>
      <c r="H40" s="24"/>
      <c r="I40" s="24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</row>
    <row r="41" spans="1:158" hidden="1" x14ac:dyDescent="0.2">
      <c r="A41" s="24"/>
      <c r="B41" s="24"/>
      <c r="C41" s="24"/>
      <c r="D41" s="24"/>
      <c r="E41" s="24"/>
      <c r="F41" s="24"/>
      <c r="G41" s="16"/>
      <c r="H41" s="24"/>
      <c r="I41" s="24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</row>
    <row r="42" spans="1:158" hidden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</row>
    <row r="43" spans="1:158" hidden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</row>
    <row r="44" spans="1:158" hidden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</row>
    <row r="45" spans="1:158" hidden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</row>
    <row r="46" spans="1:158" hidden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</row>
    <row r="47" spans="1:158" hidden="1" x14ac:dyDescent="0.2">
      <c r="A47" s="30"/>
      <c r="B47" s="24"/>
      <c r="C47" s="24"/>
      <c r="D47" s="24"/>
      <c r="E47" s="24"/>
      <c r="F47" s="24"/>
      <c r="G47" s="24"/>
      <c r="H47" s="24"/>
      <c r="I47" s="24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</row>
    <row r="48" spans="1:158" ht="15" hidden="1" x14ac:dyDescent="0.25">
      <c r="A48" s="31"/>
      <c r="B48" s="31"/>
      <c r="C48" s="32"/>
      <c r="D48" s="33"/>
      <c r="E48" s="34"/>
      <c r="F48" s="27"/>
      <c r="G48" s="24"/>
      <c r="H48" s="24"/>
      <c r="I48" s="24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</row>
    <row r="49" spans="1:158" ht="15" hidden="1" x14ac:dyDescent="0.25">
      <c r="A49" s="35"/>
      <c r="B49" s="33"/>
      <c r="C49" s="35"/>
      <c r="D49" s="36"/>
      <c r="E49" s="36"/>
      <c r="F49" s="35"/>
      <c r="G49" s="24"/>
      <c r="H49" s="24"/>
      <c r="I49" s="24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</row>
    <row r="50" spans="1:158" ht="15" hidden="1" x14ac:dyDescent="0.25">
      <c r="A50" s="35"/>
      <c r="B50" s="33"/>
      <c r="C50" s="35"/>
      <c r="D50" s="36"/>
      <c r="E50" s="36"/>
      <c r="F50" s="33"/>
      <c r="G50" s="23"/>
      <c r="H50" s="23"/>
      <c r="I50" s="23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</row>
    <row r="51" spans="1:158" ht="15" hidden="1" x14ac:dyDescent="0.25">
      <c r="A51" s="35"/>
      <c r="B51" s="33"/>
      <c r="C51" s="35"/>
      <c r="D51" s="36"/>
      <c r="E51" s="36"/>
      <c r="F51" s="33"/>
      <c r="G51" s="24"/>
      <c r="H51" s="24"/>
      <c r="I51" s="24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</row>
    <row r="52" spans="1:158" ht="15" hidden="1" x14ac:dyDescent="0.25">
      <c r="A52" s="35"/>
      <c r="B52" s="33"/>
      <c r="C52" s="35"/>
      <c r="D52" s="36"/>
      <c r="E52" s="36"/>
      <c r="F52" s="33"/>
      <c r="G52" s="24"/>
      <c r="H52" s="24"/>
      <c r="I52" s="24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</row>
    <row r="53" spans="1:158" ht="15" hidden="1" x14ac:dyDescent="0.25">
      <c r="A53" s="35"/>
      <c r="B53" s="33"/>
      <c r="C53" s="35"/>
      <c r="D53" s="36"/>
      <c r="E53" s="36"/>
      <c r="F53" s="33"/>
      <c r="G53" s="24"/>
      <c r="H53" s="24"/>
      <c r="I53" s="24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</row>
    <row r="54" spans="1:158" ht="15" hidden="1" x14ac:dyDescent="0.25">
      <c r="A54" s="35"/>
      <c r="B54" s="33"/>
      <c r="C54" s="35"/>
      <c r="D54" s="36"/>
      <c r="E54" s="36"/>
      <c r="F54" s="33"/>
      <c r="G54" s="24"/>
      <c r="H54" s="24"/>
      <c r="I54" s="24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</row>
    <row r="55" spans="1:158" ht="15" hidden="1" x14ac:dyDescent="0.25">
      <c r="A55" s="35"/>
      <c r="B55" s="33"/>
      <c r="C55" s="35"/>
      <c r="D55" s="36"/>
      <c r="E55" s="36"/>
      <c r="F55" s="33"/>
      <c r="G55" s="24"/>
      <c r="H55" s="24"/>
      <c r="I55" s="24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</row>
    <row r="56" spans="1:158" ht="15" hidden="1" x14ac:dyDescent="0.25">
      <c r="A56" s="37"/>
      <c r="B56" s="37"/>
      <c r="C56" s="37"/>
      <c r="D56" s="38"/>
      <c r="E56" s="37"/>
      <c r="F56" s="27"/>
      <c r="G56" s="24"/>
      <c r="H56" s="24"/>
      <c r="I56" s="24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</row>
    <row r="57" spans="1:158" ht="15" hidden="1" x14ac:dyDescent="0.25">
      <c r="A57" s="34"/>
      <c r="B57" s="34"/>
      <c r="C57" s="34"/>
      <c r="D57" s="34"/>
      <c r="E57" s="34"/>
      <c r="F57" s="27"/>
      <c r="G57" s="24"/>
      <c r="H57" s="24"/>
      <c r="I57" s="24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</row>
    <row r="58" spans="1:158" ht="15" hidden="1" x14ac:dyDescent="0.25">
      <c r="A58" s="39"/>
      <c r="B58" s="39"/>
      <c r="C58" s="34"/>
      <c r="D58" s="34"/>
      <c r="E58" s="40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</row>
    <row r="59" spans="1:158" hidden="1" x14ac:dyDescent="0.2">
      <c r="A59" s="27"/>
      <c r="B59" s="41"/>
      <c r="C59" s="41"/>
      <c r="D59" s="41"/>
      <c r="E59" s="42"/>
      <c r="F59" s="41"/>
      <c r="G59" s="43"/>
      <c r="H59" s="27"/>
      <c r="I59" s="43"/>
      <c r="J59" s="27"/>
      <c r="K59" s="43"/>
      <c r="L59" s="27"/>
      <c r="M59" s="43"/>
      <c r="N59" s="27"/>
      <c r="O59" s="43"/>
      <c r="P59" s="27"/>
      <c r="Q59" s="43"/>
      <c r="R59" s="27"/>
      <c r="S59" s="43"/>
      <c r="T59" s="27"/>
      <c r="U59" s="43"/>
      <c r="V59" s="27"/>
      <c r="W59" s="43"/>
      <c r="X59" s="27"/>
      <c r="Y59" s="43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</row>
    <row r="60" spans="1:158" ht="18" hidden="1" x14ac:dyDescent="0.25">
      <c r="A60" s="27"/>
      <c r="B60" s="41"/>
      <c r="C60" s="41"/>
      <c r="D60" s="41"/>
      <c r="E60" s="81"/>
      <c r="F60" s="81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</row>
    <row r="61" spans="1:158" hidden="1" x14ac:dyDescent="0.2">
      <c r="A61" s="27"/>
      <c r="B61" s="41"/>
      <c r="C61" s="41"/>
      <c r="D61" s="41"/>
      <c r="E61" s="43"/>
      <c r="F61" s="24"/>
      <c r="G61" s="43"/>
      <c r="H61" s="24"/>
      <c r="I61" s="43"/>
      <c r="J61" s="24"/>
      <c r="K61" s="43"/>
      <c r="L61" s="24"/>
      <c r="M61" s="43"/>
      <c r="N61" s="24"/>
      <c r="O61" s="43"/>
      <c r="P61" s="24"/>
      <c r="Q61" s="43"/>
      <c r="R61" s="24"/>
      <c r="S61" s="43"/>
      <c r="T61" s="24"/>
      <c r="U61" s="43"/>
      <c r="V61" s="24"/>
      <c r="W61" s="43"/>
      <c r="X61" s="24"/>
      <c r="Y61" s="43"/>
      <c r="Z61" s="24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</row>
    <row r="62" spans="1:158" hidden="1" x14ac:dyDescent="0.2">
      <c r="A62" s="27"/>
      <c r="B62" s="41"/>
      <c r="C62" s="41"/>
      <c r="D62" s="41"/>
      <c r="E62" s="43"/>
      <c r="F62" s="24"/>
      <c r="G62" s="43"/>
      <c r="H62" s="24"/>
      <c r="I62" s="43"/>
      <c r="J62" s="24"/>
      <c r="K62" s="43"/>
      <c r="L62" s="24"/>
      <c r="M62" s="43"/>
      <c r="N62" s="24"/>
      <c r="O62" s="43"/>
      <c r="P62" s="24"/>
      <c r="Q62" s="43"/>
      <c r="R62" s="24"/>
      <c r="S62" s="43"/>
      <c r="T62" s="24"/>
      <c r="U62" s="43"/>
      <c r="V62" s="24"/>
      <c r="W62" s="43"/>
      <c r="X62" s="24"/>
      <c r="Y62" s="43"/>
      <c r="Z62" s="24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</row>
    <row r="63" spans="1:158" hidden="1" x14ac:dyDescent="0.2">
      <c r="B63" s="19"/>
      <c r="C63" s="19"/>
      <c r="D63" s="19"/>
      <c r="E63" s="44"/>
      <c r="F63" s="45"/>
      <c r="G63" s="44"/>
      <c r="H63" s="45"/>
      <c r="I63" s="44"/>
      <c r="J63" s="45"/>
      <c r="K63" s="44"/>
      <c r="L63" s="45"/>
      <c r="M63" s="44"/>
      <c r="N63" s="45"/>
      <c r="O63" s="44"/>
      <c r="P63" s="45"/>
      <c r="Q63" s="44"/>
      <c r="R63" s="45"/>
      <c r="S63" s="44"/>
      <c r="T63" s="45"/>
      <c r="U63" s="44"/>
      <c r="V63" s="45"/>
      <c r="W63" s="44"/>
      <c r="X63" s="45"/>
      <c r="Y63" s="44"/>
      <c r="Z63" s="45"/>
    </row>
    <row r="64" spans="1:158" hidden="1" x14ac:dyDescent="0.2">
      <c r="B64" s="19"/>
      <c r="C64" s="19"/>
      <c r="D64" s="19"/>
      <c r="E64" s="44"/>
      <c r="F64" s="45"/>
      <c r="G64" s="44"/>
      <c r="H64" s="45"/>
      <c r="I64" s="44"/>
      <c r="J64" s="45"/>
      <c r="K64" s="44"/>
      <c r="L64" s="45"/>
      <c r="M64" s="44"/>
      <c r="N64" s="45"/>
      <c r="O64" s="44"/>
      <c r="P64" s="45"/>
      <c r="Q64" s="44"/>
      <c r="R64" s="45"/>
      <c r="S64" s="44"/>
      <c r="T64" s="45"/>
      <c r="U64" s="44"/>
      <c r="V64" s="45"/>
      <c r="W64" s="44"/>
      <c r="X64" s="45"/>
      <c r="Y64" s="44"/>
      <c r="Z64" s="45"/>
    </row>
    <row r="65" spans="1:26" hidden="1" x14ac:dyDescent="0.2">
      <c r="B65" s="19"/>
      <c r="C65" s="19"/>
      <c r="D65" s="19"/>
      <c r="E65" s="44"/>
      <c r="F65" s="45"/>
      <c r="G65" s="44"/>
      <c r="H65" s="45"/>
      <c r="I65" s="44"/>
      <c r="J65" s="45"/>
      <c r="K65" s="44"/>
      <c r="L65" s="45"/>
      <c r="M65" s="44"/>
      <c r="N65" s="45"/>
      <c r="O65" s="44"/>
      <c r="P65" s="45"/>
      <c r="Q65" s="44"/>
      <c r="R65" s="45"/>
      <c r="S65" s="44"/>
      <c r="T65" s="45"/>
      <c r="U65" s="44"/>
      <c r="V65" s="45"/>
      <c r="W65" s="44"/>
      <c r="X65" s="45"/>
      <c r="Y65" s="44"/>
      <c r="Z65" s="45"/>
    </row>
    <row r="66" spans="1:26" hidden="1" x14ac:dyDescent="0.2">
      <c r="B66" s="19"/>
      <c r="C66" s="19"/>
      <c r="D66" s="19"/>
      <c r="E66" s="44"/>
      <c r="F66" s="45"/>
      <c r="G66" s="44"/>
      <c r="H66" s="45"/>
      <c r="I66" s="44"/>
      <c r="J66" s="45"/>
      <c r="K66" s="44"/>
      <c r="L66" s="45"/>
      <c r="M66" s="44"/>
      <c r="N66" s="45"/>
      <c r="O66" s="44"/>
      <c r="P66" s="45"/>
      <c r="Q66" s="44"/>
      <c r="R66" s="45"/>
      <c r="S66" s="44"/>
      <c r="T66" s="45"/>
      <c r="U66" s="44"/>
      <c r="V66" s="45"/>
      <c r="W66" s="44"/>
      <c r="X66" s="45"/>
      <c r="Y66" s="44"/>
      <c r="Z66" s="45"/>
    </row>
    <row r="67" spans="1:26" hidden="1" x14ac:dyDescent="0.2">
      <c r="B67" s="19"/>
      <c r="C67" s="19"/>
      <c r="D67" s="19"/>
      <c r="E67" s="44"/>
      <c r="F67" s="45"/>
      <c r="G67" s="44"/>
      <c r="H67" s="45"/>
      <c r="I67" s="44"/>
      <c r="J67" s="45"/>
      <c r="K67" s="44"/>
      <c r="L67" s="45"/>
      <c r="M67" s="44"/>
      <c r="N67" s="45"/>
      <c r="O67" s="44"/>
      <c r="P67" s="45"/>
      <c r="Q67" s="44"/>
      <c r="R67" s="45"/>
      <c r="S67" s="44"/>
      <c r="T67" s="45"/>
      <c r="U67" s="44"/>
      <c r="V67" s="45"/>
      <c r="W67" s="44"/>
      <c r="X67" s="45"/>
      <c r="Y67" s="44"/>
      <c r="Z67" s="45"/>
    </row>
    <row r="68" spans="1:26" hidden="1" x14ac:dyDescent="0.2">
      <c r="B68" s="19"/>
      <c r="C68" s="19"/>
      <c r="D68" s="19"/>
      <c r="E68" s="44"/>
      <c r="F68" s="45"/>
      <c r="G68" s="44"/>
      <c r="H68" s="45"/>
      <c r="I68" s="44"/>
      <c r="J68" s="45"/>
      <c r="K68" s="44"/>
      <c r="L68" s="45"/>
      <c r="M68" s="44"/>
      <c r="N68" s="45"/>
      <c r="O68" s="44"/>
      <c r="P68" s="45"/>
      <c r="Q68" s="44"/>
      <c r="R68" s="45"/>
      <c r="S68" s="44"/>
      <c r="T68" s="45"/>
      <c r="U68" s="44"/>
      <c r="V68" s="45"/>
      <c r="W68" s="44"/>
      <c r="X68" s="45"/>
      <c r="Y68" s="44"/>
      <c r="Z68" s="45"/>
    </row>
    <row r="69" spans="1:26" hidden="1" x14ac:dyDescent="0.2">
      <c r="B69" s="19"/>
      <c r="C69" s="19"/>
      <c r="D69" s="19"/>
      <c r="E69" s="44"/>
      <c r="F69" s="45"/>
      <c r="G69" s="44"/>
      <c r="H69" s="45"/>
      <c r="I69" s="44"/>
      <c r="J69" s="45"/>
      <c r="K69" s="44"/>
      <c r="L69" s="45"/>
      <c r="M69" s="44"/>
      <c r="N69" s="45"/>
      <c r="O69" s="44"/>
      <c r="P69" s="45"/>
      <c r="Q69" s="44"/>
      <c r="R69" s="45"/>
      <c r="S69" s="44"/>
      <c r="T69" s="45"/>
      <c r="U69" s="44"/>
      <c r="V69" s="45"/>
      <c r="W69" s="44"/>
      <c r="X69" s="45"/>
      <c r="Y69" s="44"/>
      <c r="Z69" s="45"/>
    </row>
    <row r="70" spans="1:26" ht="13.5" hidden="1" thickBot="1" x14ac:dyDescent="0.25">
      <c r="A70" s="19"/>
      <c r="B70" s="19"/>
      <c r="C70" s="19"/>
      <c r="D70" s="19"/>
      <c r="E70" s="46"/>
      <c r="F70" s="47"/>
      <c r="G70" s="46"/>
      <c r="H70" s="47"/>
      <c r="I70" s="46"/>
      <c r="J70" s="47"/>
      <c r="K70" s="46"/>
      <c r="L70" s="47"/>
      <c r="M70" s="46"/>
      <c r="N70" s="47"/>
      <c r="O70" s="46"/>
      <c r="P70" s="47"/>
      <c r="Q70" s="46"/>
      <c r="R70" s="47"/>
      <c r="S70" s="46"/>
      <c r="T70" s="47"/>
      <c r="U70" s="46"/>
      <c r="V70" s="47"/>
      <c r="W70" s="46"/>
      <c r="X70" s="47"/>
      <c r="Y70" s="46"/>
      <c r="Z70" s="47"/>
    </row>
    <row r="71" spans="1:26" hidden="1" x14ac:dyDescent="0.2">
      <c r="B71" s="19"/>
      <c r="C71" s="19"/>
      <c r="D71" s="19"/>
      <c r="E71" s="44"/>
      <c r="F71" s="45"/>
      <c r="G71" s="44"/>
      <c r="H71" s="45"/>
      <c r="I71" s="44"/>
      <c r="J71" s="45"/>
      <c r="K71" s="44"/>
      <c r="L71" s="45"/>
      <c r="M71" s="44"/>
      <c r="N71" s="45"/>
      <c r="O71" s="44"/>
      <c r="P71" s="45"/>
      <c r="Q71" s="44"/>
      <c r="R71" s="45"/>
      <c r="S71" s="44"/>
      <c r="T71" s="45"/>
      <c r="U71" s="44"/>
      <c r="V71" s="45"/>
      <c r="W71" s="44"/>
      <c r="X71" s="45"/>
      <c r="Y71" s="44"/>
      <c r="Z71" s="45"/>
    </row>
    <row r="72" spans="1:26" ht="18" hidden="1" x14ac:dyDescent="0.25">
      <c r="B72" s="19"/>
      <c r="C72" s="19"/>
      <c r="D72" s="19"/>
      <c r="E72" s="80"/>
      <c r="F72" s="80"/>
      <c r="G72" s="80"/>
      <c r="H72" s="80"/>
      <c r="I72" s="44"/>
      <c r="J72" s="45"/>
      <c r="K72" s="44"/>
      <c r="L72" s="45"/>
      <c r="M72" s="44"/>
      <c r="N72" s="45"/>
      <c r="O72" s="44"/>
      <c r="P72" s="45"/>
      <c r="Q72" s="44"/>
      <c r="R72" s="45"/>
      <c r="S72" s="44"/>
      <c r="T72" s="45"/>
      <c r="U72" s="44"/>
      <c r="V72" s="45"/>
      <c r="W72" s="44"/>
      <c r="X72" s="45"/>
      <c r="Y72" s="44"/>
      <c r="Z72" s="45"/>
    </row>
    <row r="73" spans="1:26" hidden="1" x14ac:dyDescent="0.2">
      <c r="B73" s="19"/>
      <c r="C73" s="19"/>
      <c r="D73" s="19"/>
      <c r="E73" s="44"/>
      <c r="F73" s="45"/>
      <c r="G73" s="44"/>
      <c r="H73" s="45"/>
      <c r="I73" s="44"/>
      <c r="J73" s="45"/>
      <c r="K73" s="44"/>
      <c r="L73" s="45"/>
      <c r="M73" s="44"/>
      <c r="N73" s="45"/>
      <c r="O73" s="44"/>
      <c r="P73" s="45"/>
      <c r="Q73" s="44"/>
      <c r="R73" s="45"/>
      <c r="S73" s="44"/>
      <c r="T73" s="45"/>
      <c r="U73" s="44"/>
      <c r="V73" s="45"/>
      <c r="W73" s="44"/>
      <c r="X73" s="45"/>
      <c r="Y73" s="44"/>
      <c r="Z73" s="45"/>
    </row>
    <row r="74" spans="1:26" hidden="1" x14ac:dyDescent="0.2">
      <c r="B74" s="19"/>
      <c r="C74" s="19"/>
      <c r="D74" s="19"/>
      <c r="E74" s="44"/>
      <c r="F74" s="45"/>
      <c r="G74" s="44"/>
      <c r="H74" s="45"/>
      <c r="I74" s="44"/>
      <c r="J74" s="45"/>
      <c r="K74" s="44"/>
      <c r="L74" s="45"/>
      <c r="M74" s="44"/>
      <c r="N74" s="45"/>
      <c r="O74" s="44"/>
      <c r="P74" s="45"/>
      <c r="Q74" s="44"/>
      <c r="R74" s="45"/>
      <c r="S74" s="44"/>
      <c r="T74" s="45"/>
      <c r="U74" s="44"/>
      <c r="V74" s="45"/>
      <c r="W74" s="44"/>
      <c r="X74" s="45"/>
      <c r="Y74" s="44"/>
      <c r="Z74" s="45"/>
    </row>
    <row r="75" spans="1:26" hidden="1" x14ac:dyDescent="0.2">
      <c r="B75" s="19"/>
      <c r="C75" s="19"/>
      <c r="D75" s="19"/>
      <c r="E75" s="44"/>
      <c r="F75" s="45"/>
      <c r="G75" s="44"/>
      <c r="H75" s="45"/>
      <c r="I75" s="44"/>
      <c r="J75" s="45"/>
      <c r="K75" s="44"/>
      <c r="L75" s="45"/>
      <c r="M75" s="44"/>
      <c r="N75" s="45"/>
      <c r="O75" s="44"/>
      <c r="P75" s="45"/>
      <c r="Q75" s="44"/>
      <c r="R75" s="45"/>
      <c r="S75" s="44"/>
      <c r="T75" s="45"/>
      <c r="U75" s="44"/>
      <c r="V75" s="45"/>
      <c r="W75" s="44"/>
      <c r="X75" s="45"/>
      <c r="Y75" s="44"/>
      <c r="Z75" s="45"/>
    </row>
    <row r="76" spans="1:26" hidden="1" x14ac:dyDescent="0.2">
      <c r="B76" s="19"/>
      <c r="C76" s="19"/>
      <c r="D76" s="19"/>
      <c r="E76" s="44"/>
      <c r="F76" s="45"/>
      <c r="G76" s="44"/>
      <c r="H76" s="45"/>
      <c r="I76" s="44"/>
      <c r="J76" s="45"/>
      <c r="K76" s="44"/>
      <c r="L76" s="45"/>
      <c r="M76" s="44"/>
      <c r="N76" s="45"/>
      <c r="O76" s="44"/>
      <c r="P76" s="45"/>
      <c r="Q76" s="44"/>
      <c r="R76" s="45"/>
      <c r="S76" s="44"/>
      <c r="T76" s="45"/>
      <c r="U76" s="44"/>
      <c r="V76" s="45"/>
      <c r="W76" s="44"/>
      <c r="X76" s="45"/>
      <c r="Y76" s="44"/>
      <c r="Z76" s="45"/>
    </row>
    <row r="77" spans="1:26" hidden="1" x14ac:dyDescent="0.2">
      <c r="B77" s="19"/>
      <c r="C77" s="19"/>
      <c r="D77" s="19"/>
      <c r="E77" s="44"/>
      <c r="F77" s="45"/>
      <c r="G77" s="44"/>
      <c r="H77" s="45"/>
      <c r="I77" s="44"/>
      <c r="J77" s="45"/>
      <c r="K77" s="44"/>
      <c r="L77" s="45"/>
      <c r="M77" s="44"/>
      <c r="N77" s="45"/>
      <c r="O77" s="44"/>
      <c r="P77" s="45"/>
      <c r="Q77" s="44"/>
      <c r="R77" s="45"/>
      <c r="S77" s="44"/>
      <c r="T77" s="45"/>
      <c r="U77" s="44"/>
      <c r="V77" s="45"/>
      <c r="W77" s="44"/>
      <c r="X77" s="45"/>
      <c r="Y77" s="44"/>
      <c r="Z77" s="45"/>
    </row>
    <row r="78" spans="1:26" hidden="1" x14ac:dyDescent="0.2">
      <c r="B78" s="19"/>
      <c r="C78" s="19"/>
      <c r="D78" s="19"/>
      <c r="E78" s="44"/>
      <c r="F78" s="45"/>
      <c r="G78" s="44"/>
      <c r="H78" s="45"/>
      <c r="I78" s="44"/>
      <c r="J78" s="45"/>
      <c r="K78" s="44"/>
      <c r="L78" s="45"/>
      <c r="M78" s="44"/>
      <c r="N78" s="45"/>
      <c r="O78" s="44"/>
      <c r="P78" s="45"/>
      <c r="Q78" s="44"/>
      <c r="R78" s="45"/>
      <c r="S78" s="44"/>
      <c r="T78" s="45"/>
      <c r="U78" s="44"/>
      <c r="V78" s="45"/>
      <c r="W78" s="44"/>
      <c r="X78" s="45"/>
      <c r="Y78" s="44"/>
      <c r="Z78" s="45"/>
    </row>
    <row r="79" spans="1:26" hidden="1" x14ac:dyDescent="0.2">
      <c r="B79" s="19"/>
      <c r="C79" s="19"/>
      <c r="D79" s="19"/>
      <c r="E79" s="44"/>
      <c r="F79" s="45"/>
      <c r="G79" s="44"/>
      <c r="H79" s="45"/>
      <c r="I79" s="44"/>
      <c r="J79" s="45"/>
      <c r="K79" s="44"/>
      <c r="L79" s="45"/>
      <c r="M79" s="44"/>
      <c r="N79" s="45"/>
      <c r="O79" s="44"/>
      <c r="P79" s="45"/>
      <c r="Q79" s="44"/>
      <c r="R79" s="45"/>
      <c r="S79" s="44"/>
      <c r="T79" s="45"/>
      <c r="U79" s="44"/>
      <c r="V79" s="45"/>
      <c r="W79" s="44"/>
      <c r="X79" s="45"/>
      <c r="Y79" s="44"/>
      <c r="Z79" s="45"/>
    </row>
    <row r="80" spans="1:26" ht="15.75" hidden="1" thickBot="1" x14ac:dyDescent="0.3">
      <c r="A80" s="48" t="s">
        <v>3</v>
      </c>
      <c r="B80" s="48"/>
      <c r="C80" s="49">
        <f>G6</f>
        <v>0</v>
      </c>
      <c r="D80" s="50"/>
      <c r="E80" s="51"/>
      <c r="G80" s="46"/>
      <c r="H80" s="47"/>
      <c r="I80" s="46"/>
      <c r="J80" s="19"/>
      <c r="K80" s="46"/>
      <c r="L80" s="19"/>
      <c r="M80" s="46"/>
      <c r="N80" s="19"/>
      <c r="O80" s="46"/>
      <c r="P80" s="19"/>
      <c r="Q80" s="46"/>
      <c r="R80" s="19"/>
      <c r="S80" s="46"/>
      <c r="T80" s="19"/>
      <c r="U80" s="46"/>
      <c r="V80" s="19"/>
      <c r="W80" s="46"/>
      <c r="X80" s="19"/>
      <c r="Y80" s="46"/>
      <c r="Z80" s="19"/>
    </row>
    <row r="81" spans="1:6" ht="15" hidden="1" x14ac:dyDescent="0.25">
      <c r="A81" s="52">
        <v>0</v>
      </c>
      <c r="B81" s="53"/>
      <c r="C81" s="52">
        <v>7500</v>
      </c>
      <c r="D81" s="54">
        <v>1.4250000000000001E-2</v>
      </c>
      <c r="E81" s="55"/>
      <c r="F81" s="52">
        <f>IF($G$6&lt;C81,$G$6*D81,C81*D81)</f>
        <v>0</v>
      </c>
    </row>
    <row r="82" spans="1:6" ht="15" hidden="1" x14ac:dyDescent="0.25">
      <c r="A82" s="52">
        <v>7500</v>
      </c>
      <c r="B82" s="53"/>
      <c r="C82" s="52">
        <v>17500</v>
      </c>
      <c r="D82" s="54">
        <v>1.14E-2</v>
      </c>
      <c r="E82" s="55"/>
      <c r="F82" s="53" t="str">
        <f t="shared" ref="F82:F87" si="0">IF($G$6&lt;=A82," ",IF($G$6&lt;C82,($G$6-C81)*D82,(C82-A82)*D82))</f>
        <v xml:space="preserve"> </v>
      </c>
    </row>
    <row r="83" spans="1:6" ht="15" hidden="1" x14ac:dyDescent="0.25">
      <c r="A83" s="52">
        <v>17500</v>
      </c>
      <c r="B83" s="53"/>
      <c r="C83" s="52">
        <v>30000</v>
      </c>
      <c r="D83" s="54">
        <v>6.8399999999999997E-3</v>
      </c>
      <c r="E83" s="55"/>
      <c r="F83" s="53" t="str">
        <f t="shared" si="0"/>
        <v xml:space="preserve"> </v>
      </c>
    </row>
    <row r="84" spans="1:6" ht="15" hidden="1" x14ac:dyDescent="0.25">
      <c r="A84" s="52">
        <v>30000</v>
      </c>
      <c r="B84" s="53"/>
      <c r="C84" s="52">
        <v>45495</v>
      </c>
      <c r="D84" s="54">
        <v>5.7000000000000002E-3</v>
      </c>
      <c r="E84" s="55"/>
      <c r="F84" s="53" t="str">
        <f t="shared" si="0"/>
        <v xml:space="preserve"> </v>
      </c>
    </row>
    <row r="85" spans="1:6" ht="15" hidden="1" x14ac:dyDescent="0.25">
      <c r="A85" s="52">
        <v>45495</v>
      </c>
      <c r="B85" s="53"/>
      <c r="C85" s="52">
        <v>64095</v>
      </c>
      <c r="D85" s="54">
        <v>4.5599999999999998E-3</v>
      </c>
      <c r="E85" s="55"/>
      <c r="F85" s="53" t="str">
        <f t="shared" si="0"/>
        <v xml:space="preserve"> </v>
      </c>
    </row>
    <row r="86" spans="1:6" ht="15" hidden="1" x14ac:dyDescent="0.25">
      <c r="A86" s="52">
        <v>64095</v>
      </c>
      <c r="B86" s="53"/>
      <c r="C86" s="52">
        <v>250095</v>
      </c>
      <c r="D86" s="54">
        <v>2.2799999999999999E-3</v>
      </c>
      <c r="E86" s="55"/>
      <c r="F86" s="53" t="str">
        <f t="shared" si="0"/>
        <v xml:space="preserve"> </v>
      </c>
    </row>
    <row r="87" spans="1:6" ht="15" hidden="1" x14ac:dyDescent="0.25">
      <c r="A87" s="52">
        <v>250095</v>
      </c>
      <c r="B87" s="53"/>
      <c r="C87" s="52">
        <f>$G$6</f>
        <v>0</v>
      </c>
      <c r="D87" s="54">
        <v>4.6000000000000001E-4</v>
      </c>
      <c r="E87" s="55"/>
      <c r="F87" s="53" t="str">
        <f t="shared" si="0"/>
        <v xml:space="preserve"> </v>
      </c>
    </row>
    <row r="88" spans="1:6" ht="15" hidden="1" x14ac:dyDescent="0.25">
      <c r="A88" s="49">
        <v>10075000</v>
      </c>
      <c r="B88" s="49"/>
      <c r="C88" s="49">
        <f>$C$80</f>
        <v>0</v>
      </c>
      <c r="D88" s="56">
        <v>4.6000000000000001E-4</v>
      </c>
      <c r="E88" s="49" t="str">
        <f>IF($C$80&lt;=A88," E90",IF($C$80&lt;C88,($C$80-C87)*D88,(C88-A88)*D88))</f>
        <v xml:space="preserve"> E90</v>
      </c>
    </row>
    <row r="89" spans="1:6" ht="15" hidden="1" x14ac:dyDescent="0.25">
      <c r="A89" s="51"/>
      <c r="B89" s="51"/>
      <c r="C89" s="51"/>
      <c r="D89" s="51"/>
      <c r="E89" s="51"/>
    </row>
    <row r="90" spans="1:6" ht="15" hidden="1" x14ac:dyDescent="0.25">
      <c r="A90" s="57" t="s">
        <v>4</v>
      </c>
      <c r="B90" s="39"/>
      <c r="C90" s="51"/>
      <c r="D90" s="51"/>
      <c r="E90" s="58">
        <f>SUM(F81:F88)</f>
        <v>0</v>
      </c>
    </row>
    <row r="91" spans="1:6" hidden="1" x14ac:dyDescent="0.2"/>
    <row r="92" spans="1:6" ht="14.25" hidden="1" x14ac:dyDescent="0.2">
      <c r="A92" s="57" t="s">
        <v>5</v>
      </c>
      <c r="B92" s="57"/>
      <c r="C92" s="57" t="s">
        <v>5</v>
      </c>
      <c r="D92" s="59" t="s">
        <v>6</v>
      </c>
      <c r="E92" s="60"/>
      <c r="F92" s="57" t="s">
        <v>7</v>
      </c>
    </row>
    <row r="93" spans="1:6" ht="15" hidden="1" x14ac:dyDescent="0.25">
      <c r="A93" s="53">
        <v>0</v>
      </c>
      <c r="B93" s="53"/>
      <c r="C93" s="53">
        <v>7500</v>
      </c>
      <c r="D93" s="54">
        <v>2.8500000000000001E-2</v>
      </c>
      <c r="E93" s="55"/>
      <c r="F93" s="53">
        <f>IF($G$6&lt;C93,$G$6*D93,C93*D93)</f>
        <v>0</v>
      </c>
    </row>
    <row r="94" spans="1:6" ht="15" hidden="1" x14ac:dyDescent="0.25">
      <c r="A94" s="53">
        <v>7500</v>
      </c>
      <c r="B94" s="53"/>
      <c r="C94" s="53">
        <v>17500</v>
      </c>
      <c r="D94" s="54">
        <v>1.7100000000000001E-2</v>
      </c>
      <c r="E94" s="55"/>
      <c r="F94" s="53" t="str">
        <f t="shared" ref="F94:F99" si="1">IF($G$6&lt;=A94," ",IF($G$6&lt;C94,($G$6-C93)*D94,(C94-A94)*D94))</f>
        <v xml:space="preserve"> </v>
      </c>
    </row>
    <row r="95" spans="1:6" ht="15" hidden="1" x14ac:dyDescent="0.25">
      <c r="A95" s="53">
        <v>17500</v>
      </c>
      <c r="B95" s="53"/>
      <c r="C95" s="53">
        <v>30000</v>
      </c>
      <c r="D95" s="54">
        <v>1.4250000000000001E-2</v>
      </c>
      <c r="E95" s="55"/>
      <c r="F95" s="53" t="str">
        <f t="shared" si="1"/>
        <v xml:space="preserve"> </v>
      </c>
    </row>
    <row r="96" spans="1:6" ht="15" hidden="1" x14ac:dyDescent="0.25">
      <c r="A96" s="53">
        <v>30000</v>
      </c>
      <c r="B96" s="53"/>
      <c r="C96" s="53">
        <v>45495</v>
      </c>
      <c r="D96" s="54">
        <v>1.14E-2</v>
      </c>
      <c r="E96" s="55"/>
      <c r="F96" s="53" t="str">
        <f t="shared" si="1"/>
        <v xml:space="preserve"> </v>
      </c>
    </row>
    <row r="97" spans="1:6" ht="15" hidden="1" x14ac:dyDescent="0.25">
      <c r="A97" s="53">
        <v>45495</v>
      </c>
      <c r="B97" s="53"/>
      <c r="C97" s="53">
        <v>64095</v>
      </c>
      <c r="D97" s="54">
        <v>8.5500000000000003E-3</v>
      </c>
      <c r="E97" s="55"/>
      <c r="F97" s="53" t="str">
        <f t="shared" si="1"/>
        <v xml:space="preserve"> </v>
      </c>
    </row>
    <row r="98" spans="1:6" ht="15" hidden="1" x14ac:dyDescent="0.25">
      <c r="A98" s="53">
        <v>64095</v>
      </c>
      <c r="B98" s="53"/>
      <c r="C98" s="53">
        <v>250095</v>
      </c>
      <c r="D98" s="54">
        <v>5.7000000000000002E-3</v>
      </c>
      <c r="E98" s="55"/>
      <c r="F98" s="53" t="str">
        <f t="shared" si="1"/>
        <v xml:space="preserve"> </v>
      </c>
    </row>
    <row r="99" spans="1:6" ht="15" hidden="1" x14ac:dyDescent="0.25">
      <c r="A99" s="53">
        <v>250095</v>
      </c>
      <c r="B99" s="53"/>
      <c r="C99" s="53">
        <f>$G$6</f>
        <v>0</v>
      </c>
      <c r="D99" s="54">
        <v>5.6999999999999998E-4</v>
      </c>
      <c r="E99" s="55"/>
      <c r="F99" s="53" t="str">
        <f t="shared" si="1"/>
        <v xml:space="preserve"> </v>
      </c>
    </row>
    <row r="100" spans="1:6" ht="15" hidden="1" x14ac:dyDescent="0.25">
      <c r="A100" s="61"/>
      <c r="B100" s="34"/>
      <c r="C100" s="34"/>
      <c r="D100" s="62"/>
      <c r="E100" s="51"/>
      <c r="F100" s="51"/>
    </row>
    <row r="101" spans="1:6" ht="15" hidden="1" x14ac:dyDescent="0.25">
      <c r="A101" s="57" t="s">
        <v>4</v>
      </c>
      <c r="B101" s="39"/>
      <c r="C101" s="34"/>
      <c r="D101" s="63"/>
      <c r="E101" s="51"/>
      <c r="F101" s="64">
        <f>SUM(F93:F100)</f>
        <v>0</v>
      </c>
    </row>
    <row r="102" spans="1:6" hidden="1" x14ac:dyDescent="0.2"/>
  </sheetData>
  <sheetProtection algorithmName="SHA-512" hashValue="f4V3Ot9rZoWOWb7TO8iQ4+qeHybuubX/L/Y0NCRfxFF1AJkHywHMGzSOSMS4vE+yz/A0Zh5wwz4KIX84LioDXQ==" saltValue="FVtCBqCbeg5bpTi6BRzPOg==" spinCount="100000" sheet="1" objects="1" scenarios="1"/>
  <mergeCells count="13">
    <mergeCell ref="K60:L60"/>
    <mergeCell ref="M60:N60"/>
    <mergeCell ref="O60:P60"/>
    <mergeCell ref="E72:F72"/>
    <mergeCell ref="G72:H72"/>
    <mergeCell ref="E60:F60"/>
    <mergeCell ref="G60:H60"/>
    <mergeCell ref="I60:J60"/>
    <mergeCell ref="Y60:Z60"/>
    <mergeCell ref="Q60:R60"/>
    <mergeCell ref="S60:T60"/>
    <mergeCell ref="U60:V60"/>
    <mergeCell ref="W60:X60"/>
  </mergeCells>
  <phoneticPr fontId="0" type="noConversion"/>
  <dataValidations count="2">
    <dataValidation type="list" allowBlank="1" showInputMessage="1" showErrorMessage="1" sqref="C8">
      <formula1>$E$36:$E$39</formula1>
    </dataValidation>
    <dataValidation type="list" allowBlank="1" showInputMessage="1" showErrorMessage="1" sqref="C7">
      <formula1>$G$36:$G$37</formula1>
    </dataValidation>
  </dataValidations>
  <hyperlinks>
    <hyperlink ref="D28" r:id="rId1"/>
    <hyperlink ref="D29" r:id="rId2"/>
  </hyperlinks>
  <pageMargins left="0.75" right="0.75" top="1" bottom="1" header="0.5" footer="0.5"/>
  <pageSetup paperSize="9" orientation="landscape" horizontalDpi="4294967293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SCHRW</vt:lpstr>
      <vt:lpstr>SCHRW!Afdrukbereik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2012-08-13T15:56:41Z</dcterms:created>
  <dcterms:modified xsi:type="dcterms:W3CDTF">2014-11-11T08:50:14Z</dcterms:modified>
</cp:coreProperties>
</file>