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\Google Drive\Boekje november 2014\"/>
    </mc:Choice>
  </mc:AlternateContent>
  <bookViews>
    <workbookView xWindow="480" yWindow="150" windowWidth="14355" windowHeight="7995"/>
  </bookViews>
  <sheets>
    <sheet name="VKBBTWBREYNEKROAK" sheetId="1" r:id="rId1"/>
  </sheets>
  <externalReferences>
    <externalReference r:id="rId2"/>
  </externalReferences>
  <definedNames>
    <definedName name="_1._Zegels_Minuut_Brevet">#REF!</definedName>
    <definedName name="_10._Tweede_getuigschrift">#REF!</definedName>
    <definedName name="_11._Kadaster_uittreksel">#REF!</definedName>
    <definedName name="_12._Getuigen">#REF!</definedName>
    <definedName name="_13._Allerlei_uitgaven">#REF!</definedName>
    <definedName name="_14.">#REF!</definedName>
    <definedName name="_15.">#REF!</definedName>
    <definedName name="_2._Registratie_Minuut_Brevet">#REF!</definedName>
    <definedName name="_3._Registratie_aanhangsel">#REF!</definedName>
    <definedName name="_4.Zegels_afschrift_grosse">#REF!</definedName>
    <definedName name="_5._Hypotheek__inschr._overschr._doorh.">#REF!</definedName>
    <definedName name="_6._Loon_pandbewaarder">#REF!</definedName>
    <definedName name="_7._Zegels__bord._aanh.">#REF!</definedName>
    <definedName name="_8._Opzoekingen">#REF!</definedName>
    <definedName name="_9._Hypothecair_getuigschrift">#REF!</definedName>
    <definedName name="Aard">#REF!</definedName>
    <definedName name="_xlnm.Print_Area" localSheetId="0">VKBBTWBREYNEKROAK!$A$1:$I$64</definedName>
    <definedName name="Datum">#REF!</definedName>
    <definedName name="gemeentelijke_info">#REF!</definedName>
    <definedName name="Kantoor_van_Notaris_J._SIMONART_te_Leuven">#REF!</definedName>
    <definedName name="KOSTENFICHE">#REF!</definedName>
    <definedName name="Last_Row">IF(Values_Entered,Header_Row+Number_of_Payments,Header_Row)</definedName>
    <definedName name="Naam">#REF!</definedName>
    <definedName name="Number_of_Payments">MATCH(0.01,End_Bal,-1)+1</definedName>
    <definedName name="Payment_Date">DATE(YEAR(Loan_Start),MONTH(Loan_Start)+Payment_Number,DAY(Loan_Start))</definedName>
    <definedName name="Print_Area_Reset">OFFSET(Full_Print,0,0,Last_Row)</definedName>
    <definedName name="Rep.">#REF!</definedName>
    <definedName name="Total_Payment">Scheduled_Payment+Extra_Payment</definedName>
    <definedName name="Values_Entered">IF(Loan_Amount*Interest_Rate*Loan_Years*Loan_Start&gt;0,1,0)</definedName>
  </definedNames>
  <calcPr calcId="152511"/>
</workbook>
</file>

<file path=xl/calcChain.xml><?xml version="1.0" encoding="utf-8"?>
<calcChain xmlns="http://schemas.openxmlformats.org/spreadsheetml/2006/main">
  <c r="C9" i="1" l="1"/>
  <c r="C10" i="1"/>
  <c r="E14" i="1"/>
  <c r="F13" i="1" s="1"/>
  <c r="E15" i="1"/>
  <c r="F18" i="1"/>
  <c r="F19" i="1"/>
  <c r="E23" i="1"/>
  <c r="E24" i="1"/>
  <c r="E25" i="1"/>
  <c r="E26" i="1"/>
  <c r="E27" i="1"/>
  <c r="E29" i="1"/>
  <c r="E30" i="1"/>
  <c r="A31" i="1"/>
  <c r="E31" i="1"/>
  <c r="E32" i="1"/>
  <c r="E33" i="1"/>
  <c r="E34" i="1"/>
  <c r="E35" i="1"/>
  <c r="B40" i="1"/>
  <c r="I40" i="1"/>
  <c r="E43" i="1"/>
  <c r="E44" i="1"/>
  <c r="E45" i="1"/>
  <c r="E46" i="1"/>
  <c r="E47" i="1"/>
  <c r="F58" i="1"/>
  <c r="F59" i="1"/>
  <c r="F17" i="1" l="1"/>
  <c r="C49" i="1"/>
  <c r="F49" i="1" s="1"/>
  <c r="F48" i="1"/>
  <c r="F36" i="1"/>
  <c r="I20" i="1"/>
  <c r="I57" i="1"/>
  <c r="I50" i="1"/>
  <c r="C37" i="1"/>
  <c r="F37" i="1" s="1"/>
  <c r="I38" i="1" l="1"/>
  <c r="I52" i="1" s="1"/>
  <c r="A54" i="1" s="1"/>
</calcChain>
</file>

<file path=xl/sharedStrings.xml><?xml version="1.0" encoding="utf-8"?>
<sst xmlns="http://schemas.openxmlformats.org/spreadsheetml/2006/main" count="63" uniqueCount="55">
  <si>
    <t>VOORLOPIGE AFREKENING</t>
  </si>
  <si>
    <t>Dit is geen Factuur</t>
  </si>
  <si>
    <t xml:space="preserve">Dossier </t>
  </si>
  <si>
    <t>Cliënt</t>
  </si>
  <si>
    <t>Aankoop</t>
  </si>
  <si>
    <t>Afrekening verkoper</t>
  </si>
  <si>
    <t>décompte vendeur</t>
  </si>
  <si>
    <t>Boekje</t>
  </si>
  <si>
    <t xml:space="preserve">   * Prijs grond</t>
  </si>
  <si>
    <t xml:space="preserve">   * Prijs constructies</t>
  </si>
  <si>
    <t xml:space="preserve">   * Deel constructies</t>
  </si>
  <si>
    <t>Totaal:</t>
  </si>
  <si>
    <t>Waarvan te betalen bij het verlijden van de akte:</t>
  </si>
  <si>
    <t xml:space="preserve">       Min het reeds betaalde voorschot</t>
  </si>
  <si>
    <t xml:space="preserve">   + BTW 21% op °</t>
  </si>
  <si>
    <t xml:space="preserve">  Normaal tarief registratierechten (taks)</t>
  </si>
  <si>
    <t xml:space="preserve">     Vermindering door abattement</t>
  </si>
  <si>
    <t xml:space="preserve">  Registratierechten bijlagen</t>
  </si>
  <si>
    <t xml:space="preserve">  Provisie overschrijving</t>
  </si>
  <si>
    <t xml:space="preserve">  Rechten op geschriften (taks)°</t>
  </si>
  <si>
    <t xml:space="preserve">  Ereloon notaris°</t>
  </si>
  <si>
    <t xml:space="preserve">  Dossierkosten°</t>
  </si>
  <si>
    <t xml:space="preserve">  Subtotaal:</t>
  </si>
  <si>
    <t>Totaal kosten en ereloon verkoopakte</t>
  </si>
  <si>
    <t xml:space="preserve">   Saldo prijs constructies:</t>
  </si>
  <si>
    <t xml:space="preserve">   BTW op saldo prijs constructies:</t>
  </si>
  <si>
    <t>TOTAAL TE BETALEN BIJ DE AKTE</t>
  </si>
  <si>
    <t>N.B. Blijft nog te betalen na de akte (in schijven):</t>
  </si>
  <si>
    <t xml:space="preserve">     Vermindering verhoogd abattement</t>
  </si>
  <si>
    <t>Décompte acquéreur</t>
  </si>
  <si>
    <t>Berekeningsblad</t>
  </si>
  <si>
    <r>
      <t xml:space="preserve">I) </t>
    </r>
    <r>
      <rPr>
        <b/>
        <u/>
        <sz val="10"/>
        <color indexed="8"/>
        <rFont val="Futura Bk BT"/>
      </rPr>
      <t>PRIJS TOTAAL</t>
    </r>
  </si>
  <si>
    <r>
      <t xml:space="preserve">II) </t>
    </r>
    <r>
      <rPr>
        <b/>
        <u/>
        <sz val="10"/>
        <rFont val="Futura Bk BT"/>
      </rPr>
      <t>KOSTEN EN ERELOON VERKOOPAKTE</t>
    </r>
  </si>
  <si>
    <t>III)</t>
  </si>
  <si>
    <r>
      <t xml:space="preserve">IV) </t>
    </r>
    <r>
      <rPr>
        <b/>
        <u/>
        <sz val="11"/>
        <color indexed="8"/>
        <rFont val="Futura Bk BT"/>
      </rPr>
      <t>KOSTEN EN ERELOON KREDIETAKTE</t>
    </r>
  </si>
  <si>
    <t xml:space="preserve">   registratierechten (taks)</t>
  </si>
  <si>
    <t xml:space="preserve">   provisie hypotheekkosten</t>
  </si>
  <si>
    <t xml:space="preserve">   rechten op geschriften (taks)°</t>
  </si>
  <si>
    <t xml:space="preserve">   ereloon notaris°</t>
  </si>
  <si>
    <t xml:space="preserve">   dossierkosten°</t>
  </si>
  <si>
    <t xml:space="preserve">   Subtotaal</t>
  </si>
  <si>
    <t xml:space="preserve">   BTW 21% op °</t>
  </si>
  <si>
    <t xml:space="preserve">   Totaal kosten en erelonen kredietakte</t>
  </si>
  <si>
    <t xml:space="preserve">  Kosten meting</t>
  </si>
  <si>
    <t xml:space="preserve">  Kosten stedenbouwkundige inlichtingen°</t>
  </si>
  <si>
    <t xml:space="preserve">  Kosten bodemattest(en)°</t>
  </si>
  <si>
    <t xml:space="preserve">  Andere (vacaties,…)°</t>
  </si>
  <si>
    <t>Notaris REKENMAAR</t>
  </si>
  <si>
    <t>Telstraat 100</t>
  </si>
  <si>
    <t>tel. 012/345678</t>
  </si>
  <si>
    <t>B-1111 DORP</t>
  </si>
  <si>
    <t>fax 087/654321</t>
  </si>
  <si>
    <t>******</t>
  </si>
  <si>
    <t>**</t>
  </si>
  <si>
    <t xml:space="preserve">derdenrekeningen: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</si>
</sst>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_-* #,##0.00\ &quot;€&quot;_-;\-* #,##0.00\ &quot;€&quot;_-;_-* &quot;-&quot;??\ &quot;€&quot;_-;_-@_-"/>
    <numFmt numFmtId="165" formatCode="#.##000"/>
    <numFmt numFmtId="166" formatCode="_-* #,##0\ _F_B_-;\-* #,##0\ _F_B_-;_-* &quot;-&quot;\ _F_B_-;_-@_-"/>
    <numFmt numFmtId="167" formatCode="\$#,#00"/>
    <numFmt numFmtId="168" formatCode="_-* #,##0\ &quot;FB&quot;_-;\-* #,##0\ &quot;FB&quot;_-;_-* &quot;-&quot;\ &quot;FB&quot;_-;_-@_-"/>
    <numFmt numFmtId="169" formatCode="m\o\n\t\h\ d\,\ \y\y\y\y"/>
    <numFmt numFmtId="170" formatCode="#,#00"/>
    <numFmt numFmtId="171" formatCode="#,"/>
    <numFmt numFmtId="172" formatCode="%#,#00"/>
    <numFmt numFmtId="173" formatCode="#,##0.00\ &quot;€&quot;"/>
  </numFmts>
  <fonts count="27">
    <font>
      <sz val="11"/>
      <color indexed="8"/>
      <name val="Calibri"/>
      <family val="2"/>
    </font>
    <font>
      <sz val="22"/>
      <color indexed="23"/>
      <name val="Futura Bk BT"/>
      <family val="2"/>
    </font>
    <font>
      <sz val="11"/>
      <color indexed="8"/>
      <name val="Futura Bk BT"/>
      <family val="2"/>
    </font>
    <font>
      <sz val="11"/>
      <name val="Futura Bk BT"/>
      <family val="2"/>
    </font>
    <font>
      <sz val="11"/>
      <color indexed="23"/>
      <name val="Futura Bk BT"/>
      <family val="2"/>
    </font>
    <font>
      <b/>
      <sz val="12"/>
      <name val="Futura Bk BT"/>
      <family val="2"/>
    </font>
    <font>
      <b/>
      <sz val="11"/>
      <color indexed="8"/>
      <name val="Futura Bk BT"/>
    </font>
    <font>
      <i/>
      <sz val="10"/>
      <name val="Futura Bk BT"/>
      <family val="2"/>
    </font>
    <font>
      <sz val="10"/>
      <color indexed="8"/>
      <name val="Futura Bk BT"/>
      <family val="2"/>
    </font>
    <font>
      <b/>
      <sz val="10"/>
      <color indexed="8"/>
      <name val="Futura Bk BT"/>
    </font>
    <font>
      <b/>
      <sz val="10"/>
      <name val="Futura Bk BT"/>
      <family val="2"/>
    </font>
    <font>
      <sz val="10"/>
      <color indexed="8"/>
      <name val="Calibri"/>
      <family val="2"/>
    </font>
    <font>
      <b/>
      <i/>
      <sz val="10"/>
      <color indexed="8"/>
      <name val="Futura Bk BT"/>
      <family val="2"/>
    </font>
    <font>
      <b/>
      <sz val="10"/>
      <color indexed="8"/>
      <name val="Futura Bk BT"/>
      <family val="2"/>
    </font>
    <font>
      <u/>
      <sz val="10"/>
      <color indexed="12"/>
      <name val="Arial"/>
      <family val="2"/>
    </font>
    <font>
      <sz val="1"/>
      <color indexed="8"/>
      <name val="Courier"/>
      <family val="3"/>
    </font>
    <font>
      <sz val="10"/>
      <name val="Arial"/>
      <family val="2"/>
    </font>
    <font>
      <b/>
      <sz val="1"/>
      <color indexed="8"/>
      <name val="Courier"/>
      <family val="3"/>
    </font>
    <font>
      <sz val="11"/>
      <color indexed="8"/>
      <name val="Calibri"/>
      <family val="2"/>
    </font>
    <font>
      <sz val="10"/>
      <color indexed="8"/>
      <name val="Futura Bk BT"/>
    </font>
    <font>
      <sz val="10"/>
      <name val="Futura Bk BT"/>
    </font>
    <font>
      <b/>
      <sz val="10"/>
      <name val="Futura Bk BT"/>
    </font>
    <font>
      <b/>
      <u/>
      <sz val="10"/>
      <color indexed="8"/>
      <name val="Futura Bk BT"/>
    </font>
    <font>
      <b/>
      <u/>
      <sz val="10"/>
      <name val="Futura Bk BT"/>
    </font>
    <font>
      <b/>
      <u/>
      <sz val="11"/>
      <color indexed="8"/>
      <name val="Futura Bk BT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42"/>
        <bgColor indexed="64"/>
      </patternFill>
    </fill>
  </fills>
  <borders count="8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medium">
        <color indexed="2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7">
    <xf numFmtId="0" fontId="0" fillId="0" borderId="0"/>
    <xf numFmtId="165" fontId="15" fillId="0" borderId="0">
      <protection locked="0"/>
    </xf>
    <xf numFmtId="166" fontId="16" fillId="0" borderId="0" applyFont="0" applyFill="0" applyBorder="0" applyAlignment="0" applyProtection="0"/>
    <xf numFmtId="167" fontId="15" fillId="0" borderId="0">
      <protection locked="0"/>
    </xf>
    <xf numFmtId="168" fontId="16" fillId="0" borderId="0" applyFont="0" applyFill="0" applyBorder="0" applyAlignment="0" applyProtection="0"/>
    <xf numFmtId="169" fontId="15" fillId="0" borderId="0">
      <protection locked="0"/>
    </xf>
    <xf numFmtId="170" fontId="15" fillId="0" borderId="0">
      <protection locked="0"/>
    </xf>
    <xf numFmtId="171" fontId="17" fillId="0" borderId="0">
      <protection locked="0"/>
    </xf>
    <xf numFmtId="171" fontId="17" fillId="0" borderId="0">
      <protection locked="0"/>
    </xf>
    <xf numFmtId="0" fontId="14" fillId="0" borderId="0" applyNumberFormat="0" applyFill="0" applyBorder="0" applyAlignment="0" applyProtection="0">
      <alignment vertical="top"/>
      <protection locked="0"/>
    </xf>
    <xf numFmtId="172" fontId="15" fillId="0" borderId="0">
      <protection locked="0"/>
    </xf>
    <xf numFmtId="0" fontId="18" fillId="0" borderId="0"/>
    <xf numFmtId="0" fontId="25" fillId="0" borderId="0"/>
    <xf numFmtId="0" fontId="16" fillId="0" borderId="0"/>
    <xf numFmtId="0" fontId="25" fillId="0" borderId="0"/>
    <xf numFmtId="171" fontId="15" fillId="0" borderId="1">
      <protection locked="0"/>
    </xf>
    <xf numFmtId="0" fontId="26" fillId="0" borderId="7" applyNumberFormat="0" applyFill="0" applyAlignment="0" applyProtection="0"/>
  </cellStyleXfs>
  <cellXfs count="40">
    <xf numFmtId="0" fontId="0" fillId="0" borderId="0" xfId="0"/>
    <xf numFmtId="164" fontId="8" fillId="2" borderId="0" xfId="12" applyNumberFormat="1" applyFont="1" applyFill="1" applyProtection="1">
      <protection hidden="1"/>
    </xf>
    <xf numFmtId="164" fontId="9" fillId="2" borderId="2" xfId="12" applyNumberFormat="1" applyFont="1" applyFill="1" applyBorder="1" applyProtection="1">
      <protection hidden="1"/>
    </xf>
    <xf numFmtId="164" fontId="9" fillId="2" borderId="0" xfId="12" applyNumberFormat="1" applyFont="1" applyFill="1" applyBorder="1" applyProtection="1">
      <protection hidden="1"/>
    </xf>
    <xf numFmtId="0" fontId="20" fillId="2" borderId="0" xfId="0" applyFont="1" applyFill="1" applyBorder="1" applyAlignment="1" applyProtection="1">
      <alignment horizontal="left"/>
      <protection hidden="1"/>
    </xf>
    <xf numFmtId="0" fontId="21" fillId="2" borderId="0" xfId="0" applyFont="1" applyFill="1" applyBorder="1" applyAlignment="1" applyProtection="1">
      <alignment horizontal="left"/>
      <protection hidden="1"/>
    </xf>
    <xf numFmtId="0" fontId="14" fillId="3" borderId="0" xfId="9" applyFill="1" applyAlignment="1" applyProtection="1">
      <protection hidden="1"/>
    </xf>
    <xf numFmtId="0" fontId="2" fillId="4" borderId="0" xfId="12" applyFont="1" applyFill="1" applyProtection="1">
      <protection hidden="1"/>
    </xf>
    <xf numFmtId="164" fontId="2" fillId="4" borderId="0" xfId="12" applyNumberFormat="1" applyFont="1" applyFill="1" applyProtection="1">
      <protection hidden="1"/>
    </xf>
    <xf numFmtId="0" fontId="1" fillId="2" borderId="0" xfId="0" applyFont="1" applyFill="1" applyProtection="1">
      <protection hidden="1"/>
    </xf>
    <xf numFmtId="0" fontId="2" fillId="2" borderId="0" xfId="0" applyFont="1" applyFill="1" applyProtection="1">
      <protection hidden="1"/>
    </xf>
    <xf numFmtId="0" fontId="3" fillId="2" borderId="0" xfId="0" applyFont="1" applyFill="1" applyProtection="1">
      <protection hidden="1"/>
    </xf>
    <xf numFmtId="0" fontId="4" fillId="2" borderId="3" xfId="0" applyFont="1" applyFill="1" applyBorder="1" applyProtection="1">
      <protection hidden="1"/>
    </xf>
    <xf numFmtId="0" fontId="8" fillId="2" borderId="0" xfId="0" applyFont="1" applyFill="1" applyProtection="1">
      <protection hidden="1"/>
    </xf>
    <xf numFmtId="0" fontId="5" fillId="2" borderId="0" xfId="12" applyFont="1" applyFill="1" applyProtection="1">
      <protection hidden="1"/>
    </xf>
    <xf numFmtId="0" fontId="2" fillId="2" borderId="0" xfId="12" applyFont="1" applyFill="1" applyProtection="1">
      <protection hidden="1"/>
    </xf>
    <xf numFmtId="164" fontId="6" fillId="2" borderId="0" xfId="12" applyNumberFormat="1" applyFont="1" applyFill="1" applyProtection="1">
      <protection hidden="1"/>
    </xf>
    <xf numFmtId="164" fontId="2" fillId="2" borderId="0" xfId="12" applyNumberFormat="1" applyFont="1" applyFill="1" applyProtection="1">
      <protection hidden="1"/>
    </xf>
    <xf numFmtId="0" fontId="7" fillId="2" borderId="0" xfId="12" applyFont="1" applyFill="1" applyProtection="1">
      <protection hidden="1"/>
    </xf>
    <xf numFmtId="0" fontId="8" fillId="2" borderId="0" xfId="12" applyFont="1" applyFill="1" applyProtection="1">
      <protection hidden="1"/>
    </xf>
    <xf numFmtId="0" fontId="9" fillId="2" borderId="0" xfId="12" applyFont="1" applyFill="1" applyProtection="1">
      <protection hidden="1"/>
    </xf>
    <xf numFmtId="164" fontId="10" fillId="2" borderId="0" xfId="12" applyNumberFormat="1" applyFont="1" applyFill="1" applyProtection="1">
      <protection hidden="1"/>
    </xf>
    <xf numFmtId="0" fontId="19" fillId="2" borderId="0" xfId="12" applyFont="1" applyFill="1" applyProtection="1">
      <protection hidden="1"/>
    </xf>
    <xf numFmtId="164" fontId="20" fillId="2" borderId="0" xfId="12" applyNumberFormat="1" applyFont="1" applyFill="1" applyProtection="1">
      <protection hidden="1"/>
    </xf>
    <xf numFmtId="0" fontId="10" fillId="2" borderId="0" xfId="12" applyFont="1" applyFill="1" applyProtection="1">
      <protection hidden="1"/>
    </xf>
    <xf numFmtId="164" fontId="9" fillId="2" borderId="0" xfId="12" applyNumberFormat="1" applyFont="1" applyFill="1" applyProtection="1">
      <protection hidden="1"/>
    </xf>
    <xf numFmtId="0" fontId="24" fillId="2" borderId="0" xfId="12" applyFont="1" applyFill="1" applyProtection="1">
      <protection hidden="1"/>
    </xf>
    <xf numFmtId="0" fontId="6" fillId="2" borderId="0" xfId="12" applyFont="1" applyFill="1" applyProtection="1">
      <protection hidden="1"/>
    </xf>
    <xf numFmtId="173" fontId="9" fillId="2" borderId="0" xfId="12" applyNumberFormat="1" applyFont="1" applyFill="1" applyProtection="1">
      <protection hidden="1"/>
    </xf>
    <xf numFmtId="0" fontId="20" fillId="2" borderId="0" xfId="12" applyFont="1" applyFill="1" applyProtection="1">
      <protection hidden="1"/>
    </xf>
    <xf numFmtId="173" fontId="19" fillId="2" borderId="0" xfId="12" applyNumberFormat="1" applyFont="1" applyFill="1" applyProtection="1">
      <protection hidden="1"/>
    </xf>
    <xf numFmtId="0" fontId="12" fillId="2" borderId="0" xfId="12" applyFont="1" applyFill="1" applyProtection="1">
      <protection hidden="1"/>
    </xf>
    <xf numFmtId="0" fontId="13" fillId="2" borderId="0" xfId="12" applyFont="1" applyFill="1" applyProtection="1">
      <protection hidden="1"/>
    </xf>
    <xf numFmtId="0" fontId="2" fillId="3" borderId="0" xfId="12" applyFont="1" applyFill="1" applyProtection="1">
      <protection hidden="1"/>
    </xf>
    <xf numFmtId="0" fontId="14" fillId="4" borderId="0" xfId="9" applyFill="1" applyAlignment="1" applyProtection="1">
      <protection hidden="1"/>
    </xf>
    <xf numFmtId="0" fontId="14" fillId="5" borderId="0" xfId="9" applyFill="1" applyAlignment="1" applyProtection="1">
      <protection hidden="1"/>
    </xf>
    <xf numFmtId="0" fontId="2" fillId="2" borderId="4" xfId="12" applyFont="1" applyFill="1" applyBorder="1" applyAlignment="1" applyProtection="1">
      <alignment horizontal="center"/>
      <protection hidden="1"/>
    </xf>
    <xf numFmtId="0" fontId="2" fillId="2" borderId="5" xfId="12" applyFont="1" applyFill="1" applyBorder="1" applyAlignment="1" applyProtection="1">
      <alignment horizontal="center"/>
      <protection hidden="1"/>
    </xf>
    <xf numFmtId="0" fontId="2" fillId="2" borderId="6" xfId="12" applyFont="1" applyFill="1" applyBorder="1" applyAlignment="1" applyProtection="1">
      <alignment horizontal="center"/>
      <protection hidden="1"/>
    </xf>
    <xf numFmtId="0" fontId="11" fillId="2" borderId="0" xfId="12" applyFont="1" applyFill="1" applyAlignment="1" applyProtection="1">
      <alignment horizontal="center" vertical="center" wrapText="1"/>
      <protection hidden="1"/>
    </xf>
  </cellXfs>
  <cellStyles count="17">
    <cellStyle name="Comma" xfId="1"/>
    <cellStyle name="Comma [0]" xfId="2"/>
    <cellStyle name="Currency" xfId="3"/>
    <cellStyle name="Currency [0]" xfId="4"/>
    <cellStyle name="Date" xfId="5"/>
    <cellStyle name="Fixed" xfId="6"/>
    <cellStyle name="Heading1" xfId="7"/>
    <cellStyle name="Heading2" xfId="8"/>
    <cellStyle name="Hyperlink" xfId="9" builtinId="8"/>
    <cellStyle name="Percent" xfId="10"/>
    <cellStyle name="Standaard" xfId="0" builtinId="0"/>
    <cellStyle name="Standaard 2" xfId="11"/>
    <cellStyle name="Standaard 2 2" xfId="12"/>
    <cellStyle name="Standaard 3" xfId="13"/>
    <cellStyle name="Standaard 4" xfId="14"/>
    <cellStyle name="Totaal" xfId="16" builtinId="25" hidden="1"/>
    <cellStyle name="Total" xf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85725</xdr:colOff>
      <xdr:row>1</xdr:row>
      <xdr:rowOff>9525</xdr:rowOff>
    </xdr:from>
    <xdr:to>
      <xdr:col>8</xdr:col>
      <xdr:colOff>1047750</xdr:colOff>
      <xdr:row>3</xdr:row>
      <xdr:rowOff>142875</xdr:rowOff>
    </xdr:to>
    <xdr:pic>
      <xdr:nvPicPr>
        <xdr:cNvPr id="1045" name="Picture 2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57675" y="352425"/>
          <a:ext cx="962025" cy="495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VKBBTWBREYNEKR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KBBTWBREYNEKRO"/>
    </sheetNames>
    <sheetDataSet>
      <sheetData sheetId="0">
        <row r="5">
          <cell r="B5">
            <v>0</v>
          </cell>
        </row>
        <row r="6">
          <cell r="B6">
            <v>0</v>
          </cell>
        </row>
        <row r="7">
          <cell r="B7" t="str">
            <v>ja</v>
          </cell>
        </row>
        <row r="8">
          <cell r="B8">
            <v>0</v>
          </cell>
        </row>
        <row r="11">
          <cell r="B11">
            <v>0</v>
          </cell>
        </row>
        <row r="18">
          <cell r="E18">
            <v>0</v>
          </cell>
        </row>
        <row r="19">
          <cell r="D19">
            <v>50</v>
          </cell>
        </row>
        <row r="20">
          <cell r="D20">
            <v>0</v>
          </cell>
        </row>
        <row r="21">
          <cell r="D21">
            <v>0</v>
          </cell>
        </row>
        <row r="22">
          <cell r="D22">
            <v>0</v>
          </cell>
        </row>
        <row r="23">
          <cell r="D23">
            <v>0</v>
          </cell>
        </row>
        <row r="24">
          <cell r="D24">
            <v>0</v>
          </cell>
        </row>
        <row r="25">
          <cell r="D25">
            <v>770</v>
          </cell>
        </row>
        <row r="26">
          <cell r="D26">
            <v>0</v>
          </cell>
        </row>
        <row r="38">
          <cell r="C38" t="str">
            <v>verkoper</v>
          </cell>
          <cell r="D38">
            <v>0</v>
          </cell>
        </row>
        <row r="39">
          <cell r="C39" t="str">
            <v>koper</v>
          </cell>
          <cell r="D39">
            <v>0</v>
          </cell>
        </row>
        <row r="40">
          <cell r="C40" t="str">
            <v>verkoper</v>
          </cell>
          <cell r="D40">
            <v>0</v>
          </cell>
        </row>
        <row r="41">
          <cell r="C41" t="str">
            <v>koper</v>
          </cell>
          <cell r="D41">
            <v>0</v>
          </cell>
        </row>
        <row r="64">
          <cell r="E64">
            <v>0</v>
          </cell>
        </row>
        <row r="65">
          <cell r="C65">
            <v>0</v>
          </cell>
        </row>
        <row r="66">
          <cell r="C66">
            <v>0</v>
          </cell>
        </row>
        <row r="70">
          <cell r="C70">
            <v>150</v>
          </cell>
        </row>
        <row r="72">
          <cell r="C72">
            <v>50</v>
          </cell>
        </row>
        <row r="74">
          <cell r="C74">
            <v>660</v>
          </cell>
        </row>
        <row r="76">
          <cell r="C76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Boekje.xlsx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VKBBTWBREYNEKRO.xlsx" TargetMode="External"/><Relationship Id="rId1" Type="http://schemas.openxmlformats.org/officeDocument/2006/relationships/hyperlink" Target="VKBBTWBREYNEKROAV.xlsx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VKBBTWBREYNEKRODV.xlsx" TargetMode="External"/><Relationship Id="rId4" Type="http://schemas.openxmlformats.org/officeDocument/2006/relationships/hyperlink" Target="VKBBTWBREYNEKRODAC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1"/>
  <sheetViews>
    <sheetView tabSelected="1" zoomScaleNormal="100" workbookViewId="0">
      <selection activeCell="C9" sqref="C9"/>
    </sheetView>
  </sheetViews>
  <sheetFormatPr defaultRowHeight="14.25"/>
  <cols>
    <col min="1" max="1" width="3.42578125" style="7" customWidth="1"/>
    <col min="2" max="2" width="11.85546875" style="7" customWidth="1"/>
    <col min="3" max="3" width="11.7109375" style="7" customWidth="1"/>
    <col min="4" max="4" width="6" style="7" customWidth="1"/>
    <col min="5" max="5" width="13.7109375" style="7" customWidth="1"/>
    <col min="6" max="6" width="14.28515625" style="7" customWidth="1"/>
    <col min="7" max="7" width="1.140625" style="7" customWidth="1"/>
    <col min="8" max="8" width="0.42578125" style="7" customWidth="1"/>
    <col min="9" max="9" width="18.5703125" style="7" customWidth="1"/>
    <col min="10" max="16384" width="9.140625" style="7"/>
  </cols>
  <sheetData>
    <row r="1" spans="1:9" ht="27">
      <c r="A1" s="9" t="s">
        <v>47</v>
      </c>
      <c r="B1" s="9"/>
      <c r="C1" s="9"/>
      <c r="D1" s="9"/>
      <c r="E1" s="9"/>
      <c r="F1" s="10"/>
      <c r="G1" s="10"/>
      <c r="H1" s="10"/>
      <c r="I1" s="10"/>
    </row>
    <row r="2" spans="1:9">
      <c r="A2" s="11"/>
      <c r="B2" s="10"/>
      <c r="C2" s="10"/>
      <c r="D2" s="10"/>
      <c r="E2" s="10"/>
      <c r="F2" s="10"/>
      <c r="G2" s="10"/>
      <c r="H2" s="10"/>
      <c r="I2" s="10"/>
    </row>
    <row r="3" spans="1:9">
      <c r="A3" s="10"/>
      <c r="B3" s="10"/>
      <c r="C3" s="10"/>
      <c r="D3" s="10"/>
      <c r="E3" s="10"/>
      <c r="F3" s="10"/>
      <c r="G3" s="10"/>
      <c r="H3" s="10"/>
      <c r="I3" s="10"/>
    </row>
    <row r="4" spans="1:9">
      <c r="A4" s="10" t="s">
        <v>48</v>
      </c>
      <c r="B4" s="10"/>
      <c r="C4" s="10"/>
      <c r="D4" s="10"/>
      <c r="E4" s="10" t="s">
        <v>49</v>
      </c>
      <c r="F4" s="10"/>
      <c r="G4" s="10"/>
      <c r="H4" s="10"/>
      <c r="I4" s="10"/>
    </row>
    <row r="5" spans="1:9">
      <c r="A5" s="10" t="s">
        <v>50</v>
      </c>
      <c r="B5" s="10"/>
      <c r="C5" s="10"/>
      <c r="D5" s="10"/>
      <c r="E5" s="10" t="s">
        <v>51</v>
      </c>
      <c r="F5" s="10"/>
      <c r="G5" s="10"/>
      <c r="H5" s="10"/>
      <c r="I5" s="10"/>
    </row>
    <row r="6" spans="1:9" ht="15" thickBot="1">
      <c r="A6" s="12"/>
      <c r="B6" s="12"/>
      <c r="C6" s="12"/>
      <c r="D6" s="12"/>
      <c r="E6" s="12"/>
      <c r="F6" s="12"/>
      <c r="G6" s="12"/>
      <c r="H6" s="12"/>
      <c r="I6" s="12"/>
    </row>
    <row r="7" spans="1:9" ht="15.75">
      <c r="A7" s="14" t="s">
        <v>0</v>
      </c>
      <c r="B7" s="15"/>
      <c r="C7" s="15"/>
      <c r="D7" s="15"/>
      <c r="E7" s="16"/>
      <c r="F7" s="15"/>
      <c r="G7" s="17"/>
      <c r="H7" s="15"/>
      <c r="I7" s="15"/>
    </row>
    <row r="8" spans="1:9">
      <c r="A8" s="36" t="s">
        <v>1</v>
      </c>
      <c r="B8" s="37"/>
      <c r="C8" s="37"/>
      <c r="D8" s="37"/>
      <c r="E8" s="37"/>
      <c r="F8" s="37"/>
      <c r="G8" s="37"/>
      <c r="H8" s="37"/>
      <c r="I8" s="38"/>
    </row>
    <row r="9" spans="1:9">
      <c r="A9" s="18" t="s">
        <v>2</v>
      </c>
      <c r="B9" s="15"/>
      <c r="C9" s="18">
        <f>[1]VKBBTWBREYNEKRO!B3</f>
        <v>0</v>
      </c>
      <c r="D9" s="19"/>
      <c r="E9" s="1"/>
      <c r="F9" s="19"/>
      <c r="G9" s="1"/>
      <c r="H9" s="19"/>
      <c r="I9" s="19"/>
    </row>
    <row r="10" spans="1:9">
      <c r="A10" s="18" t="s">
        <v>3</v>
      </c>
      <c r="B10" s="15"/>
      <c r="C10" s="18">
        <f>[1]VKBBTWBREYNEKRO!B4</f>
        <v>0</v>
      </c>
      <c r="D10" s="19"/>
      <c r="E10" s="1"/>
      <c r="F10" s="19"/>
      <c r="G10" s="1"/>
      <c r="H10" s="19"/>
      <c r="I10" s="19"/>
    </row>
    <row r="11" spans="1:9">
      <c r="A11" s="18" t="s">
        <v>4</v>
      </c>
      <c r="B11" s="19"/>
      <c r="C11" s="19"/>
      <c r="D11" s="18"/>
      <c r="E11" s="1"/>
      <c r="F11" s="19"/>
      <c r="G11" s="1"/>
      <c r="H11" s="19"/>
      <c r="I11" s="19"/>
    </row>
    <row r="12" spans="1:9">
      <c r="A12" s="19"/>
      <c r="B12" s="19"/>
      <c r="C12" s="19"/>
      <c r="D12" s="19"/>
      <c r="E12" s="1"/>
      <c r="F12" s="19"/>
      <c r="G12" s="1"/>
      <c r="H12" s="19"/>
      <c r="I12" s="19"/>
    </row>
    <row r="13" spans="1:9">
      <c r="A13" s="20" t="s">
        <v>31</v>
      </c>
      <c r="B13" s="19"/>
      <c r="C13" s="19"/>
      <c r="D13" s="19"/>
      <c r="E13" s="15"/>
      <c r="F13" s="21">
        <f>SUM(E14:E15)</f>
        <v>0</v>
      </c>
      <c r="G13" s="1"/>
      <c r="H13" s="19"/>
      <c r="I13" s="15"/>
    </row>
    <row r="14" spans="1:9">
      <c r="A14" s="22" t="s">
        <v>8</v>
      </c>
      <c r="B14" s="22"/>
      <c r="C14" s="19"/>
      <c r="D14" s="19"/>
      <c r="E14" s="1">
        <f>[1]VKBBTWBREYNEKRO!B5</f>
        <v>0</v>
      </c>
      <c r="F14" s="19"/>
      <c r="G14" s="1"/>
      <c r="H14" s="19"/>
      <c r="I14" s="21"/>
    </row>
    <row r="15" spans="1:9">
      <c r="A15" s="22" t="s">
        <v>9</v>
      </c>
      <c r="B15" s="22"/>
      <c r="C15" s="19"/>
      <c r="D15" s="19"/>
      <c r="E15" s="1">
        <f>[1]VKBBTWBREYNEKRO!B6</f>
        <v>0</v>
      </c>
      <c r="F15" s="19"/>
      <c r="G15" s="1"/>
      <c r="H15" s="19"/>
      <c r="I15" s="21"/>
    </row>
    <row r="16" spans="1:9">
      <c r="A16" s="20" t="s">
        <v>12</v>
      </c>
      <c r="B16" s="19"/>
      <c r="C16" s="19"/>
      <c r="D16" s="19"/>
      <c r="E16" s="1"/>
      <c r="F16" s="19"/>
      <c r="G16" s="1"/>
      <c r="H16" s="19"/>
      <c r="I16" s="21"/>
    </row>
    <row r="17" spans="1:9">
      <c r="A17" s="22" t="s">
        <v>8</v>
      </c>
      <c r="B17" s="22"/>
      <c r="C17" s="19"/>
      <c r="D17" s="19"/>
      <c r="E17" s="1"/>
      <c r="F17" s="23">
        <f>E14</f>
        <v>0</v>
      </c>
      <c r="G17" s="1"/>
      <c r="H17" s="19"/>
      <c r="I17" s="15"/>
    </row>
    <row r="18" spans="1:9">
      <c r="A18" s="22" t="s">
        <v>13</v>
      </c>
      <c r="B18" s="22"/>
      <c r="C18" s="19"/>
      <c r="D18" s="19"/>
      <c r="E18" s="1"/>
      <c r="F18" s="23">
        <f>-[1]VKBBTWBREYNEKRO!B11</f>
        <v>0</v>
      </c>
      <c r="G18" s="1"/>
      <c r="H18" s="19"/>
      <c r="I18" s="15"/>
    </row>
    <row r="19" spans="1:9">
      <c r="A19" s="22" t="s">
        <v>10</v>
      </c>
      <c r="B19" s="22"/>
      <c r="C19" s="19"/>
      <c r="D19" s="19"/>
      <c r="E19" s="1"/>
      <c r="F19" s="23">
        <f>[1]VKBBTWBREYNEKRO!B8</f>
        <v>0</v>
      </c>
      <c r="G19" s="1"/>
      <c r="H19" s="19"/>
      <c r="I19" s="15"/>
    </row>
    <row r="20" spans="1:9">
      <c r="A20" s="24" t="s">
        <v>11</v>
      </c>
      <c r="B20" s="19"/>
      <c r="C20" s="19"/>
      <c r="D20" s="19"/>
      <c r="E20" s="1"/>
      <c r="F20" s="19"/>
      <c r="G20" s="19"/>
      <c r="H20" s="19"/>
      <c r="I20" s="21">
        <f>SUM(F17:F19)</f>
        <v>0</v>
      </c>
    </row>
    <row r="21" spans="1:9">
      <c r="A21" s="24"/>
      <c r="B21" s="19"/>
      <c r="C21" s="19"/>
      <c r="D21" s="19"/>
      <c r="E21" s="1"/>
      <c r="F21" s="19"/>
      <c r="G21" s="1"/>
      <c r="H21" s="19"/>
      <c r="I21" s="19"/>
    </row>
    <row r="22" spans="1:9">
      <c r="A22" s="24" t="s">
        <v>32</v>
      </c>
      <c r="B22" s="19"/>
      <c r="C22" s="19"/>
      <c r="D22" s="19"/>
      <c r="E22" s="1"/>
      <c r="F22" s="19"/>
      <c r="G22" s="19"/>
      <c r="H22" s="19"/>
      <c r="I22" s="21"/>
    </row>
    <row r="23" spans="1:9">
      <c r="A23" s="19" t="s">
        <v>15</v>
      </c>
      <c r="B23" s="19"/>
      <c r="C23" s="19"/>
      <c r="D23" s="19"/>
      <c r="E23" s="1">
        <f>[1]VKBBTWBREYNEKRO!D19</f>
        <v>50</v>
      </c>
      <c r="F23" s="19"/>
      <c r="G23" s="1"/>
      <c r="H23" s="19"/>
      <c r="I23" s="19"/>
    </row>
    <row r="24" spans="1:9">
      <c r="A24" s="19" t="s">
        <v>16</v>
      </c>
      <c r="B24" s="19"/>
      <c r="C24" s="19"/>
      <c r="D24" s="19"/>
      <c r="E24" s="1">
        <f>[1]VKBBTWBREYNEKRO!D20</f>
        <v>0</v>
      </c>
      <c r="F24" s="19"/>
      <c r="G24" s="1"/>
      <c r="H24" s="19"/>
      <c r="I24" s="19"/>
    </row>
    <row r="25" spans="1:9">
      <c r="A25" s="19" t="s">
        <v>28</v>
      </c>
      <c r="B25" s="19"/>
      <c r="C25" s="19"/>
      <c r="D25" s="19"/>
      <c r="E25" s="1">
        <f>[1]VKBBTWBREYNEKRO!D21</f>
        <v>0</v>
      </c>
      <c r="F25" s="19"/>
      <c r="G25" s="1"/>
      <c r="H25" s="19"/>
      <c r="I25" s="19"/>
    </row>
    <row r="26" spans="1:9">
      <c r="A26" s="19" t="s">
        <v>17</v>
      </c>
      <c r="B26" s="19"/>
      <c r="C26" s="19"/>
      <c r="D26" s="19"/>
      <c r="E26" s="1">
        <f>[1]VKBBTWBREYNEKRO!D22</f>
        <v>0</v>
      </c>
      <c r="F26" s="19"/>
      <c r="G26" s="1"/>
      <c r="H26" s="19"/>
      <c r="I26" s="19"/>
    </row>
    <row r="27" spans="1:9">
      <c r="A27" s="19" t="s">
        <v>18</v>
      </c>
      <c r="B27" s="19"/>
      <c r="C27" s="19"/>
      <c r="D27" s="19"/>
      <c r="E27" s="1">
        <f>[1]VKBBTWBREYNEKRO!D24</f>
        <v>0</v>
      </c>
      <c r="F27" s="19"/>
      <c r="G27" s="1"/>
      <c r="H27" s="19"/>
      <c r="I27" s="19"/>
    </row>
    <row r="28" spans="1:9">
      <c r="A28" s="19" t="s">
        <v>19</v>
      </c>
      <c r="B28" s="19"/>
      <c r="C28" s="19"/>
      <c r="D28" s="19"/>
      <c r="E28" s="1">
        <v>50</v>
      </c>
      <c r="F28" s="19"/>
      <c r="G28" s="1"/>
      <c r="H28" s="19"/>
      <c r="I28" s="19"/>
    </row>
    <row r="29" spans="1:9">
      <c r="A29" s="19" t="s">
        <v>20</v>
      </c>
      <c r="B29" s="19"/>
      <c r="C29" s="19"/>
      <c r="D29" s="19"/>
      <c r="E29" s="1">
        <f>[1]VKBBTWBREYNEKRO!E18</f>
        <v>0</v>
      </c>
      <c r="F29" s="19"/>
      <c r="G29" s="1"/>
      <c r="H29" s="19"/>
      <c r="I29" s="19"/>
    </row>
    <row r="30" spans="1:9">
      <c r="A30" s="22" t="s">
        <v>21</v>
      </c>
      <c r="B30" s="19"/>
      <c r="C30" s="19"/>
      <c r="D30" s="19"/>
      <c r="E30" s="1">
        <f>[1]VKBBTWBREYNEKRO!D25-50</f>
        <v>720</v>
      </c>
      <c r="F30" s="19"/>
      <c r="G30" s="1"/>
      <c r="H30" s="19"/>
      <c r="I30" s="19"/>
    </row>
    <row r="31" spans="1:9">
      <c r="A31" s="4" t="str">
        <f>IF([1]VKBBTWBREYNEKRO!D26&gt;0,"  Aandeel basisakte of verkavelingsakte","")</f>
        <v/>
      </c>
      <c r="B31" s="19"/>
      <c r="C31" s="19"/>
      <c r="D31" s="19"/>
      <c r="E31" s="1" t="str">
        <f>IF([1]VKBBTWBREYNEKRO!D26&gt;0,[1]VKBBTWBREYNEKRO!D26,"")</f>
        <v/>
      </c>
      <c r="F31" s="19"/>
      <c r="G31" s="1"/>
      <c r="H31" s="19"/>
      <c r="I31" s="19"/>
    </row>
    <row r="32" spans="1:9">
      <c r="A32" s="4" t="s">
        <v>43</v>
      </c>
      <c r="B32" s="19"/>
      <c r="C32" s="19"/>
      <c r="D32" s="19"/>
      <c r="E32" s="1">
        <f>IF([1]VKBBTWBREYNEKRO!C39="koper",[1]VKBBTWBREYNEKRO!D39,0)</f>
        <v>0</v>
      </c>
      <c r="F32" s="19"/>
      <c r="G32" s="1"/>
      <c r="H32" s="19"/>
      <c r="I32" s="19"/>
    </row>
    <row r="33" spans="1:9">
      <c r="A33" s="4" t="s">
        <v>44</v>
      </c>
      <c r="B33" s="19"/>
      <c r="C33" s="19"/>
      <c r="D33" s="19"/>
      <c r="E33" s="1">
        <f>IF([1]VKBBTWBREYNEKRO!C38="koper",[1]VKBBTWBREYNEKRO!D38,0)</f>
        <v>0</v>
      </c>
      <c r="F33" s="19"/>
      <c r="G33" s="1"/>
      <c r="H33" s="19"/>
      <c r="I33" s="19"/>
    </row>
    <row r="34" spans="1:9">
      <c r="A34" s="4" t="s">
        <v>45</v>
      </c>
      <c r="B34" s="19"/>
      <c r="C34" s="19"/>
      <c r="D34" s="19"/>
      <c r="E34" s="1">
        <f>IF([1]VKBBTWBREYNEKRO!C40="koper",[1]VKBBTWBREYNEKRO!D40,0)</f>
        <v>0</v>
      </c>
      <c r="F34" s="19"/>
      <c r="G34" s="1"/>
      <c r="H34" s="19"/>
      <c r="I34" s="19"/>
    </row>
    <row r="35" spans="1:9">
      <c r="A35" s="4" t="s">
        <v>46</v>
      </c>
      <c r="B35" s="19"/>
      <c r="C35" s="19"/>
      <c r="D35" s="19"/>
      <c r="E35" s="1">
        <f>IF([1]VKBBTWBREYNEKRO!C41="koper",[1]VKBBTWBREYNEKRO!D41,0)</f>
        <v>0</v>
      </c>
      <c r="F35" s="19"/>
      <c r="G35" s="1"/>
      <c r="H35" s="19"/>
      <c r="I35" s="19"/>
    </row>
    <row r="36" spans="1:9">
      <c r="A36" s="5" t="s">
        <v>22</v>
      </c>
      <c r="B36" s="19"/>
      <c r="C36" s="19"/>
      <c r="D36" s="19"/>
      <c r="E36" s="1"/>
      <c r="F36" s="25">
        <f>SUM(E23:E35)</f>
        <v>820</v>
      </c>
      <c r="G36" s="1"/>
      <c r="H36" s="19"/>
      <c r="I36" s="15"/>
    </row>
    <row r="37" spans="1:9">
      <c r="A37" s="5" t="s">
        <v>14</v>
      </c>
      <c r="B37" s="19"/>
      <c r="C37" s="1">
        <f>E28+E29+E30+E33+E34+E35</f>
        <v>770</v>
      </c>
      <c r="D37" s="19"/>
      <c r="E37" s="1"/>
      <c r="F37" s="25">
        <f>21%*C37</f>
        <v>161.69999999999999</v>
      </c>
      <c r="G37" s="1"/>
      <c r="H37" s="19"/>
      <c r="I37" s="15"/>
    </row>
    <row r="38" spans="1:9">
      <c r="A38" s="5" t="s">
        <v>23</v>
      </c>
      <c r="B38" s="19"/>
      <c r="C38" s="1"/>
      <c r="D38" s="19"/>
      <c r="E38" s="1"/>
      <c r="F38" s="19"/>
      <c r="G38" s="1"/>
      <c r="H38" s="19"/>
      <c r="I38" s="25">
        <f>SUM(F36:F37)</f>
        <v>981.7</v>
      </c>
    </row>
    <row r="39" spans="1:9">
      <c r="A39" s="5"/>
      <c r="B39" s="19"/>
      <c r="C39" s="1"/>
      <c r="D39" s="19"/>
      <c r="E39" s="1"/>
      <c r="F39" s="19"/>
      <c r="G39" s="1"/>
      <c r="H39" s="19"/>
      <c r="I39" s="25"/>
    </row>
    <row r="40" spans="1:9" ht="15">
      <c r="A40" s="20" t="s">
        <v>33</v>
      </c>
      <c r="B40" s="26" t="str">
        <f>IF([1]VKBBTWBREYNEKRO!B7="ja","BTW OP GROND EN DEEL CONSTRUCTIES","BTW OP DEEL CONSTRUCTIES")</f>
        <v>BTW OP GROND EN DEEL CONSTRUCTIES</v>
      </c>
      <c r="C40" s="1"/>
      <c r="D40" s="19"/>
      <c r="E40" s="1"/>
      <c r="F40" s="19"/>
      <c r="G40" s="1"/>
      <c r="H40" s="19"/>
      <c r="I40" s="25">
        <f>[1]VKBBTWBREYNEKRO!D23</f>
        <v>0</v>
      </c>
    </row>
    <row r="41" spans="1:9">
      <c r="A41" s="20"/>
      <c r="B41" s="19"/>
      <c r="C41" s="1"/>
      <c r="D41" s="19"/>
      <c r="E41" s="1"/>
      <c r="F41" s="19"/>
      <c r="G41" s="1"/>
      <c r="H41" s="19"/>
      <c r="I41" s="25"/>
    </row>
    <row r="42" spans="1:9" ht="15">
      <c r="A42" s="27" t="s">
        <v>34</v>
      </c>
      <c r="B42" s="19"/>
      <c r="C42" s="1"/>
      <c r="D42" s="19"/>
      <c r="E42" s="1"/>
      <c r="F42" s="19"/>
      <c r="G42" s="1"/>
      <c r="H42" s="19"/>
      <c r="I42" s="25"/>
    </row>
    <row r="43" spans="1:9">
      <c r="A43" s="19" t="s">
        <v>35</v>
      </c>
      <c r="B43" s="19"/>
      <c r="C43" s="19"/>
      <c r="D43" s="19"/>
      <c r="E43" s="1">
        <f>[1]VKBBTWBREYNEKRO!C65+[1]VKBBTWBREYNEKRO!C66</f>
        <v>0</v>
      </c>
      <c r="F43" s="19"/>
      <c r="G43" s="1"/>
      <c r="H43" s="19"/>
      <c r="I43" s="3"/>
    </row>
    <row r="44" spans="1:9">
      <c r="A44" s="19" t="s">
        <v>36</v>
      </c>
      <c r="B44" s="19"/>
      <c r="C44" s="19"/>
      <c r="D44" s="19"/>
      <c r="E44" s="1">
        <f>[1]VKBBTWBREYNEKRO!C70</f>
        <v>150</v>
      </c>
      <c r="F44" s="19"/>
      <c r="G44" s="1"/>
      <c r="H44" s="19"/>
      <c r="I44" s="3"/>
    </row>
    <row r="45" spans="1:9">
      <c r="A45" s="19" t="s">
        <v>37</v>
      </c>
      <c r="B45" s="19"/>
      <c r="C45" s="19"/>
      <c r="D45" s="19"/>
      <c r="E45" s="1">
        <f>[1]VKBBTWBREYNEKRO!C72</f>
        <v>50</v>
      </c>
      <c r="F45" s="19"/>
      <c r="G45" s="1"/>
      <c r="H45" s="19"/>
      <c r="I45" s="3"/>
    </row>
    <row r="46" spans="1:9">
      <c r="A46" s="19" t="s">
        <v>38</v>
      </c>
      <c r="B46" s="19"/>
      <c r="C46" s="19"/>
      <c r="D46" s="19"/>
      <c r="E46" s="1">
        <f>[1]VKBBTWBREYNEKRO!E64</f>
        <v>0</v>
      </c>
      <c r="F46" s="19"/>
      <c r="G46" s="1"/>
      <c r="H46" s="19"/>
      <c r="I46" s="3"/>
    </row>
    <row r="47" spans="1:9">
      <c r="A47" s="19" t="s">
        <v>39</v>
      </c>
      <c r="B47" s="19"/>
      <c r="C47" s="19"/>
      <c r="D47" s="19"/>
      <c r="E47" s="1">
        <f>[1]VKBBTWBREYNEKRO!C74+[1]VKBBTWBREYNEKRO!C76</f>
        <v>660</v>
      </c>
      <c r="F47" s="19"/>
      <c r="G47" s="1"/>
      <c r="H47" s="19"/>
      <c r="I47" s="3"/>
    </row>
    <row r="48" spans="1:9">
      <c r="A48" s="20" t="s">
        <v>40</v>
      </c>
      <c r="B48" s="19"/>
      <c r="C48" s="19"/>
      <c r="D48" s="19"/>
      <c r="E48" s="1"/>
      <c r="F48" s="25">
        <f>SUM(E43:E47)</f>
        <v>860</v>
      </c>
      <c r="G48" s="1"/>
      <c r="H48" s="19"/>
      <c r="I48" s="3"/>
    </row>
    <row r="49" spans="1:9">
      <c r="A49" s="20" t="s">
        <v>41</v>
      </c>
      <c r="B49" s="19"/>
      <c r="C49" s="1">
        <f>SUM(E45:E47)</f>
        <v>710</v>
      </c>
      <c r="D49" s="19"/>
      <c r="E49" s="1"/>
      <c r="F49" s="25">
        <f>C49*21%</f>
        <v>149.1</v>
      </c>
      <c r="G49" s="1"/>
      <c r="H49" s="19"/>
      <c r="I49" s="3"/>
    </row>
    <row r="50" spans="1:9">
      <c r="A50" s="20" t="s">
        <v>42</v>
      </c>
      <c r="B50" s="19"/>
      <c r="C50" s="19"/>
      <c r="D50" s="19"/>
      <c r="E50" s="1"/>
      <c r="F50" s="19"/>
      <c r="G50" s="1"/>
      <c r="H50" s="19"/>
      <c r="I50" s="3">
        <f>SUM(F48:F49)</f>
        <v>1009.1</v>
      </c>
    </row>
    <row r="51" spans="1:9" ht="15" thickBot="1">
      <c r="A51" s="20"/>
      <c r="B51" s="19"/>
      <c r="C51" s="1"/>
      <c r="D51" s="19"/>
      <c r="E51" s="1"/>
      <c r="F51" s="19"/>
      <c r="G51" s="1"/>
      <c r="H51" s="19"/>
      <c r="I51" s="25"/>
    </row>
    <row r="52" spans="1:9" ht="15.75" thickTop="1" thickBot="1">
      <c r="A52" s="20" t="s">
        <v>26</v>
      </c>
      <c r="B52" s="19"/>
      <c r="C52" s="19"/>
      <c r="D52" s="19"/>
      <c r="E52" s="1"/>
      <c r="F52" s="19"/>
      <c r="G52" s="1"/>
      <c r="H52" s="19"/>
      <c r="I52" s="2">
        <f>SUM(I17:I51)</f>
        <v>1990.8000000000002</v>
      </c>
    </row>
    <row r="53" spans="1:9" ht="15" thickTop="1">
      <c r="A53" s="20"/>
      <c r="B53" s="19"/>
      <c r="C53" s="19"/>
      <c r="D53" s="19"/>
      <c r="E53" s="1"/>
      <c r="F53" s="19"/>
      <c r="G53" s="1"/>
      <c r="H53" s="19"/>
      <c r="I53" s="3"/>
    </row>
    <row r="54" spans="1:9" ht="12.75" customHeight="1">
      <c r="A54" s="39" t="str">
        <f>IF(I52&gt;=500,"Deze som is betaalbaar bij het verlijden v.d. akte(n) d.m.v. een voorafgaande overschrijving op een derdenrekening van het kantoor","Deze som is betaalbaar bij het verlijden van de akte(n)")</f>
        <v>Deze som is betaalbaar bij het verlijden v.d. akte(n) d.m.v. een voorafgaande overschrijving op een derdenrekening van het kantoor</v>
      </c>
      <c r="B54" s="39"/>
      <c r="C54" s="39"/>
      <c r="D54" s="39"/>
      <c r="E54" s="39"/>
      <c r="F54" s="39"/>
      <c r="G54" s="39"/>
      <c r="H54" s="39"/>
      <c r="I54" s="39"/>
    </row>
    <row r="55" spans="1:9">
      <c r="A55" s="39"/>
      <c r="B55" s="39"/>
      <c r="C55" s="39"/>
      <c r="D55" s="39"/>
      <c r="E55" s="39"/>
      <c r="F55" s="39"/>
      <c r="G55" s="39"/>
      <c r="H55" s="39"/>
      <c r="I55" s="39"/>
    </row>
    <row r="56" spans="1:9">
      <c r="A56" s="39"/>
      <c r="B56" s="39"/>
      <c r="C56" s="39"/>
      <c r="D56" s="39"/>
      <c r="E56" s="39"/>
      <c r="F56" s="39"/>
      <c r="G56" s="39"/>
      <c r="H56" s="39"/>
      <c r="I56" s="39"/>
    </row>
    <row r="57" spans="1:9">
      <c r="A57" s="24" t="s">
        <v>27</v>
      </c>
      <c r="B57" s="19"/>
      <c r="C57" s="19"/>
      <c r="D57" s="19"/>
      <c r="E57" s="19"/>
      <c r="F57" s="19"/>
      <c r="G57" s="19"/>
      <c r="H57" s="19"/>
      <c r="I57" s="28">
        <f>SUM(F58:F59)</f>
        <v>0</v>
      </c>
    </row>
    <row r="58" spans="1:9">
      <c r="A58" s="29" t="s">
        <v>24</v>
      </c>
      <c r="B58" s="22"/>
      <c r="C58" s="22"/>
      <c r="D58" s="22"/>
      <c r="E58" s="22"/>
      <c r="F58" s="30">
        <f>[1]VKBBTWBREYNEKRO!B6-[1]VKBBTWBREYNEKRO!B8</f>
        <v>0</v>
      </c>
      <c r="G58" s="19"/>
      <c r="H58" s="19"/>
      <c r="I58" s="19"/>
    </row>
    <row r="59" spans="1:9">
      <c r="A59" s="29" t="s">
        <v>25</v>
      </c>
      <c r="B59" s="22"/>
      <c r="C59" s="22"/>
      <c r="D59" s="22"/>
      <c r="E59" s="22"/>
      <c r="F59" s="30">
        <f>F58*21%</f>
        <v>0</v>
      </c>
      <c r="G59" s="19"/>
      <c r="H59" s="19"/>
      <c r="I59" s="19"/>
    </row>
    <row r="60" spans="1:9">
      <c r="A60" s="24"/>
      <c r="B60" s="19"/>
      <c r="C60" s="19"/>
      <c r="D60" s="19"/>
      <c r="E60" s="19"/>
      <c r="F60" s="19"/>
      <c r="G60" s="19"/>
      <c r="H60" s="19"/>
      <c r="I60" s="19"/>
    </row>
    <row r="61" spans="1:9">
      <c r="A61" s="31" t="s">
        <v>54</v>
      </c>
      <c r="B61" s="32"/>
      <c r="C61" s="19"/>
      <c r="D61" s="19"/>
      <c r="E61" s="19"/>
      <c r="F61" s="19"/>
      <c r="G61" s="19"/>
      <c r="H61" s="19"/>
      <c r="I61" s="19"/>
    </row>
    <row r="62" spans="1:9">
      <c r="A62" s="13" t="s">
        <v>52</v>
      </c>
      <c r="B62" s="10"/>
      <c r="C62" s="10"/>
      <c r="D62" s="13" t="s">
        <v>53</v>
      </c>
      <c r="E62" s="13"/>
      <c r="F62" s="13" t="s">
        <v>52</v>
      </c>
      <c r="G62" s="13"/>
      <c r="H62" s="19"/>
      <c r="I62" s="19"/>
    </row>
    <row r="63" spans="1:9">
      <c r="A63" s="13" t="s">
        <v>52</v>
      </c>
      <c r="B63" s="10"/>
      <c r="C63" s="10"/>
      <c r="D63" s="13" t="s">
        <v>53</v>
      </c>
      <c r="E63" s="13"/>
      <c r="F63" s="13" t="s">
        <v>52</v>
      </c>
      <c r="G63" s="13"/>
      <c r="H63" s="19"/>
      <c r="I63" s="19"/>
    </row>
    <row r="64" spans="1:9">
      <c r="A64" s="13" t="s">
        <v>52</v>
      </c>
      <c r="B64" s="10"/>
      <c r="C64" s="10"/>
      <c r="D64" s="13" t="s">
        <v>53</v>
      </c>
      <c r="E64" s="13"/>
      <c r="F64" s="13" t="s">
        <v>52</v>
      </c>
      <c r="G64" s="13"/>
      <c r="H64" s="19"/>
      <c r="I64" s="19"/>
    </row>
    <row r="66" spans="3:9">
      <c r="C66" s="6" t="s">
        <v>5</v>
      </c>
      <c r="D66" s="33"/>
      <c r="E66" s="33"/>
      <c r="F66" s="6" t="s">
        <v>6</v>
      </c>
      <c r="G66" s="33"/>
      <c r="H66" s="33"/>
    </row>
    <row r="67" spans="3:9">
      <c r="C67" s="33"/>
      <c r="D67" s="33"/>
      <c r="E67" s="33"/>
      <c r="F67" s="6"/>
      <c r="G67" s="33"/>
      <c r="H67" s="33"/>
    </row>
    <row r="68" spans="3:9">
      <c r="C68" s="6" t="s">
        <v>29</v>
      </c>
      <c r="D68" s="33"/>
      <c r="E68" s="33"/>
      <c r="F68" s="6" t="s">
        <v>30</v>
      </c>
      <c r="G68" s="33"/>
      <c r="H68" s="33"/>
      <c r="I68" s="34"/>
    </row>
    <row r="70" spans="3:9">
      <c r="C70" s="35" t="s">
        <v>7</v>
      </c>
    </row>
    <row r="71" spans="3:9">
      <c r="C71" s="8"/>
    </row>
  </sheetData>
  <sheetProtection algorithmName="SHA-512" hashValue="3DQnxF8v8milK9LiTkOOKsYErU5dl6qOcKc+SZIjMRtly7XljXfKql0xvEYTgvx9byFTrjCC1l2pYrOX23skCg==" saltValue="3dlY/ILGudlimo97mmLNuw==" spinCount="100000" sheet="1" objects="1" scenarios="1"/>
  <mergeCells count="2">
    <mergeCell ref="A8:I8"/>
    <mergeCell ref="A54:I56"/>
  </mergeCells>
  <phoneticPr fontId="0" type="noConversion"/>
  <hyperlinks>
    <hyperlink ref="C66" r:id="rId1"/>
    <hyperlink ref="F68" r:id="rId2"/>
    <hyperlink ref="C70" r:id="rId3"/>
    <hyperlink ref="C68" r:id="rId4"/>
    <hyperlink ref="F66" r:id="rId5"/>
  </hyperlinks>
  <pageMargins left="0.7" right="0.7" top="0.75" bottom="0.75" header="0.3" footer="0.3"/>
  <pageSetup paperSize="9" orientation="portrait" r:id="rId6"/>
  <headerFooter differentFirst="1"/>
  <drawing r:id="rId7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1</vt:i4>
      </vt:variant>
    </vt:vector>
  </HeadingPairs>
  <TitlesOfParts>
    <vt:vector size="2" baseType="lpstr">
      <vt:lpstr>VKBBTWBREYNEKROAK</vt:lpstr>
      <vt:lpstr>VKBBTWBREYNEKROAK!Afdrukbereik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Jo Hermans</cp:lastModifiedBy>
  <cp:lastPrinted>2014-11-14T22:30:28Z</cp:lastPrinted>
  <dcterms:created xsi:type="dcterms:W3CDTF">2012-08-13T20:06:24Z</dcterms:created>
  <dcterms:modified xsi:type="dcterms:W3CDTF">2014-11-14T22:30:39Z</dcterms:modified>
</cp:coreProperties>
</file>