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PW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VKBBTWBREYNEPWHVAV!$A$1:$I$47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A25" i="1"/>
  <c r="E25" i="1"/>
  <c r="E26" i="1"/>
  <c r="E30" i="1"/>
  <c r="A33" i="1"/>
  <c r="E33" i="1"/>
  <c r="A34" i="1"/>
  <c r="E34" i="1"/>
  <c r="E41" i="1"/>
  <c r="I19" i="1" l="1"/>
  <c r="E24" i="1"/>
  <c r="I36" i="1" s="1"/>
  <c r="E42" i="1"/>
  <c r="I40" i="1" s="1"/>
  <c r="I38" i="1" l="1"/>
  <c r="A38" i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<sst xmlns="http://schemas.openxmlformats.org/spreadsheetml/2006/main" count="42" uniqueCount="34">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</sst>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PW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PWHVAK.xlsx" TargetMode="External"/><Relationship Id="rId1" Type="http://schemas.openxmlformats.org/officeDocument/2006/relationships/hyperlink" Target="VKBBTWBREYNEPW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4" t="s">
        <v>25</v>
      </c>
      <c r="B1" s="24"/>
      <c r="C1" s="24"/>
      <c r="D1" s="24"/>
      <c r="E1" s="24"/>
      <c r="F1" s="25"/>
      <c r="G1" s="25"/>
      <c r="H1" s="25"/>
      <c r="I1" s="25"/>
    </row>
    <row r="2" spans="1:9">
      <c r="A2" s="26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5"/>
    </row>
    <row r="5" spans="1:9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[1]VKBBTWBREYNEPWHV!B3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[1]VKBBTWBREYNEPWHV!B11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[1]VKBBTWBREYNEPWHV!B8+[1]VKBBTWBREYNEPWHV!B5-[1]VKBBTWBREYNEPWHV!B11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[1]VKBBTWBREYNEPWHV!C23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33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tr">
        <f>IF([1]VKBBTWBREYNEPWHV!C38="verkoper","Kosten stedenbouwkundige inlichtingen (incl. 21% BTW)","")</f>
        <v>Kosten stedenbouwkundige inlichtingen (incl. 21% BTW)</v>
      </c>
      <c r="B23" s="6"/>
      <c r="C23" s="6"/>
      <c r="D23" s="7"/>
      <c r="E23" s="11">
        <f>IF([1]VKBBTWBREYNEPWHV!C38="verkoper",[1]VKBBTWBREYNEPWHV!D38*121%,"")</f>
        <v>0</v>
      </c>
      <c r="F23" s="6"/>
      <c r="G23" s="7"/>
      <c r="H23" s="6"/>
      <c r="I23" s="6"/>
    </row>
    <row r="24" spans="1:9">
      <c r="A24" s="6" t="str">
        <f>IF([1]VKBBTWBREYNEPWHV!C40="verkoper","Kosten bodemattest(en) (incl. 21% BTW)","")</f>
        <v>Kosten bodemattest(en) (incl. 21% BTW)</v>
      </c>
      <c r="B24" s="6"/>
      <c r="C24" s="6"/>
      <c r="D24" s="7"/>
      <c r="E24" s="11">
        <f>IF([1]VKBBTWBREYNEPWHV!C40="verkoper",[1]VKBBTWBREYNEPWHV!D40*121%,"")</f>
        <v>0</v>
      </c>
      <c r="F24" s="6"/>
      <c r="G24" s="7"/>
      <c r="H24" s="6"/>
      <c r="I24" s="6"/>
    </row>
    <row r="25" spans="1:9">
      <c r="A25" s="6" t="str">
        <f>IF([1]VKBBTWBREYNEPWHV!C41="verkoper","Andere (vacaties,…)","")</f>
        <v/>
      </c>
      <c r="B25" s="6"/>
      <c r="C25" s="6"/>
      <c r="D25" s="7"/>
      <c r="E25" s="11" t="str">
        <f>IF([1]VKBBTWBREYNEPWHV!C41="verkoper",[1]VKBBTWBREYNEPWHV!D41*121%,"")</f>
        <v/>
      </c>
      <c r="F25" s="6"/>
      <c r="G25" s="7"/>
      <c r="H25" s="6"/>
      <c r="I25" s="6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IF([1]VKBBTWBREYNEPWHV!C39="verkoper","Kosten meting","")</f>
        <v/>
      </c>
      <c r="B33" s="6"/>
      <c r="C33" s="6"/>
      <c r="D33" s="7"/>
      <c r="E33" s="15" t="str">
        <f>IF([1]VKBBTWBREYNEPWHV!C39="verkoper",[1]VKBBTWBREYNEPWHV!D39*121%,"")</f>
        <v/>
      </c>
      <c r="F33" s="6"/>
      <c r="G33" s="7"/>
      <c r="H33" s="6"/>
      <c r="I33" s="6"/>
    </row>
    <row r="34" spans="1:9">
      <c r="A34" s="9" t="str">
        <f>IF([1]VKBBTWBREYNEPWHV!D34&gt;0,"Commissie makelaar","")</f>
        <v/>
      </c>
      <c r="B34" s="6"/>
      <c r="C34" s="6"/>
      <c r="D34" s="7"/>
      <c r="E34" s="11" t="str">
        <f>IF([1]VKBBTWBREYNEPWHV!D34&gt;0,[1]VKBBTWBREYNEPWHV!D34,"")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18</v>
      </c>
      <c r="B40" s="6"/>
      <c r="C40" s="6"/>
      <c r="D40" s="6"/>
      <c r="E40" s="6"/>
      <c r="F40" s="6"/>
      <c r="G40" s="6"/>
      <c r="H40" s="6"/>
      <c r="I40" s="29">
        <f>SUM(E41:E42)</f>
        <v>0</v>
      </c>
    </row>
    <row r="41" spans="1:9">
      <c r="A41" s="30" t="s">
        <v>19</v>
      </c>
      <c r="B41" s="31"/>
      <c r="C41" s="31"/>
      <c r="D41" s="31"/>
      <c r="E41" s="32">
        <f>[1]VKBBTWBREYNEPWHV!B6-[1]VKBBTWBREYNEPWHV!B8</f>
        <v>0</v>
      </c>
      <c r="F41" s="32"/>
      <c r="G41" s="6"/>
      <c r="H41" s="6"/>
      <c r="I41" s="6"/>
    </row>
    <row r="42" spans="1:9">
      <c r="A42" s="30" t="s">
        <v>20</v>
      </c>
      <c r="B42" s="31"/>
      <c r="C42" s="31"/>
      <c r="D42" s="31"/>
      <c r="E42" s="32">
        <f>E41*21%</f>
        <v>0</v>
      </c>
      <c r="F42" s="32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6" t="s">
        <v>32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30</v>
      </c>
      <c r="B45" s="25"/>
      <c r="C45" s="25"/>
      <c r="D45" s="28" t="s">
        <v>31</v>
      </c>
      <c r="E45" s="28"/>
      <c r="F45" s="28" t="s">
        <v>30</v>
      </c>
      <c r="G45" s="28"/>
      <c r="H45" s="6"/>
      <c r="I45" s="6"/>
    </row>
    <row r="46" spans="1:9">
      <c r="A46" s="28" t="s">
        <v>30</v>
      </c>
      <c r="B46" s="25"/>
      <c r="C46" s="25"/>
      <c r="D46" s="28" t="s">
        <v>31</v>
      </c>
      <c r="E46" s="28"/>
      <c r="F46" s="28" t="s">
        <v>30</v>
      </c>
      <c r="G46" s="28"/>
      <c r="H46" s="6"/>
      <c r="I46" s="6"/>
    </row>
    <row r="47" spans="1:9">
      <c r="A47" s="28" t="s">
        <v>30</v>
      </c>
      <c r="B47" s="25"/>
      <c r="C47" s="25"/>
      <c r="D47" s="28" t="s">
        <v>31</v>
      </c>
      <c r="E47" s="28"/>
      <c r="F47" s="28" t="s">
        <v>30</v>
      </c>
      <c r="G47" s="28"/>
      <c r="H47" s="6"/>
      <c r="I47" s="6"/>
    </row>
    <row r="49" spans="1:9">
      <c r="A49" s="19"/>
      <c r="B49" s="19"/>
      <c r="C49" s="19"/>
      <c r="D49" s="20"/>
      <c r="E49" s="19"/>
      <c r="F49" s="19"/>
      <c r="G49" s="19"/>
      <c r="H49" s="19"/>
      <c r="I49" s="21"/>
    </row>
    <row r="50" spans="1:9">
      <c r="A50" s="19"/>
      <c r="B50" s="19"/>
      <c r="C50" s="19"/>
      <c r="D50" s="22" t="s">
        <v>22</v>
      </c>
      <c r="E50" s="22" t="s">
        <v>24</v>
      </c>
      <c r="F50" s="19"/>
      <c r="G50" s="19"/>
      <c r="H50" s="19"/>
      <c r="I50" s="19"/>
    </row>
    <row r="51" spans="1:9">
      <c r="A51" s="19"/>
      <c r="B51" s="19"/>
      <c r="C51" s="19"/>
      <c r="D51" s="33"/>
      <c r="E51" s="23"/>
      <c r="F51" s="19"/>
      <c r="G51" s="19"/>
      <c r="H51" s="19"/>
      <c r="I51" s="21"/>
    </row>
    <row r="52" spans="1:9">
      <c r="D52" s="34" t="s">
        <v>21</v>
      </c>
      <c r="E52" s="22" t="s">
        <v>23</v>
      </c>
    </row>
    <row r="54" spans="1:9">
      <c r="D54" s="35" t="s">
        <v>14</v>
      </c>
    </row>
    <row r="56" spans="1:9">
      <c r="D56" s="17"/>
      <c r="F56" s="36"/>
    </row>
    <row r="58" spans="1:9">
      <c r="D58" s="17"/>
    </row>
  </sheetData>
  <sheetProtection algorithmName="SHA-512" hashValue="ex6MaOn5wRYolIp1hxoJOnSQuhpZjocHQ3+qsWoMj4dBG3pL+th1Y8CS4F6HqUJGrahNlnRl5DcriNXvOLMvrQ==" saltValue="+vG3gKO3Xpt2aZLAmg1giw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VKBBTWBREYNEPWHVAV</vt:lpstr>
      <vt:lpstr>VKBBTWBREYNEPWHVAV!Afdrukbereik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2014-11-14T22:48:41Z</dcterms:modified>
</cp:coreProperties>
</file>