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VKBHVAK!$A$1:$I$45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5" i="1" l="1"/>
  <c r="E34" i="1"/>
  <c r="I36" i="1" s="1"/>
  <c r="E33" i="1"/>
  <c r="E32" i="1"/>
  <c r="E29" i="1"/>
  <c r="A29" i="1"/>
  <c r="E28" i="1"/>
  <c r="A28" i="1"/>
  <c r="E27" i="1"/>
  <c r="A27" i="1"/>
  <c r="E26" i="1"/>
  <c r="A26" i="1"/>
  <c r="E25" i="1"/>
  <c r="A25" i="1"/>
  <c r="E24" i="1"/>
  <c r="E23" i="1"/>
  <c r="E21" i="1"/>
  <c r="E20" i="1"/>
  <c r="I30" i="1" s="1"/>
  <c r="E19" i="1"/>
  <c r="I16" i="1"/>
  <c r="I15" i="1"/>
  <c r="B12" i="1"/>
  <c r="B11" i="1"/>
  <c r="E22" i="1"/>
  <c r="E52" i="1"/>
  <c r="E53" i="1"/>
  <c r="E54" i="1"/>
  <c r="I38" i="1" l="1"/>
  <c r="A39" i="1" s="1"/>
</calcChain>
</file>

<file path=xl/sharedStrings.xml><?xml version="1.0" encoding="utf-8"?>
<sst xmlns="http://schemas.openxmlformats.org/spreadsheetml/2006/main" count="44" uniqueCount="33">
  <si>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</si>
  <si>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</si>
  <si>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</si>
  <si>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</si>
  <si>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</si>
  <si>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</si>
  <si>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</si>
  <si>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</si>
  <si>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Aankoop en krediet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</si>
  <si>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</si>
  <si>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</si>
  <si>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</si>
  <si>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</si>
  <si>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</si>
  <si>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</si>
  <si>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</si>
  <si>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</si>
  <si>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</si>
  <si>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</si>
  <si>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</si>
  <si>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</si>
  <si>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</si>
  <si>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</si>
  <si>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Kosten en erelonen hypothecaire volmacht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</si>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</sst>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2">
    <font>
      <sz val="11"/>
      <color theme="1"/>
      <name val="Calibri"/>
      <family val="2"/>
      <scheme val="minor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1" fillId="0" borderId="0"/>
    <xf numFmtId="0" fontId="16" fillId="0" borderId="0"/>
    <xf numFmtId="0" fontId="21" fillId="0" borderId="0"/>
    <xf numFmtId="172" fontId="15" fillId="0" borderId="1">
      <protection locked="0"/>
    </xf>
  </cellStyleXfs>
  <cellXfs count="44">
    <xf numFmtId="0" fontId="0" fillId="0" borderId="0" xfId="0"/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0" fontId="8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3" fontId="16" fillId="3" borderId="0" xfId="0" applyNumberFormat="1" applyFont="1" applyFill="1" applyProtection="1">
      <protection hidden="1"/>
    </xf>
    <xf numFmtId="3" fontId="14" fillId="3" borderId="0" xfId="9" applyNumberFormat="1" applyFill="1" applyAlignment="1" applyProtection="1">
      <protection hidden="1"/>
    </xf>
    <xf numFmtId="3" fontId="14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6" fillId="4" borderId="0" xfId="0" applyFont="1" applyFill="1" applyProtection="1">
      <protection hidden="1"/>
    </xf>
    <xf numFmtId="3" fontId="16" fillId="4" borderId="0" xfId="0" applyNumberFormat="1" applyFont="1" applyFill="1" applyProtection="1">
      <protection hidden="1"/>
    </xf>
    <xf numFmtId="3" fontId="14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6" fillId="5" borderId="0" xfId="0" applyFont="1" applyFill="1" applyProtection="1">
      <protection hidden="1"/>
    </xf>
    <xf numFmtId="164" fontId="8" fillId="2" borderId="0" xfId="12" applyNumberFormat="1" applyFont="1" applyFill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4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74" fontId="20" fillId="2" borderId="0" xfId="12" applyNumberFormat="1" applyFont="1" applyFill="1" applyAlignment="1" applyProtection="1">
      <alignment horizontal="right"/>
      <protection hidden="1"/>
    </xf>
    <xf numFmtId="174" fontId="8" fillId="2" borderId="0" xfId="12" applyNumberFormat="1" applyFont="1" applyFill="1" applyAlignment="1" applyProtection="1">
      <alignment horizontal="right"/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8" fillId="2" borderId="0" xfId="12" applyFont="1" applyFill="1" applyBorder="1" applyProtection="1">
      <protection hidden="1"/>
    </xf>
    <xf numFmtId="0" fontId="14" fillId="5" borderId="0" xfId="9" applyFill="1" applyAlignment="1" applyProtection="1">
      <protection hidden="1"/>
    </xf>
    <xf numFmtId="0" fontId="2" fillId="3" borderId="0" xfId="12" applyFont="1" applyFill="1" applyProtection="1">
      <protection hidden="1"/>
    </xf>
    <xf numFmtId="0" fontId="14" fillId="3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6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  <row r="57">
          <cell r="C57">
            <v>50</v>
          </cell>
          <cell r="E57">
            <v>0</v>
          </cell>
        </row>
        <row r="58">
          <cell r="C58">
            <v>50</v>
          </cell>
        </row>
        <row r="59">
          <cell r="C59">
            <v>0</v>
          </cell>
        </row>
        <row r="60">
          <cell r="C60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HV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../Boekje%20algemeen%2010-10-14/Boekje.xls" TargetMode="External"/><Relationship Id="rId1" Type="http://schemas.openxmlformats.org/officeDocument/2006/relationships/hyperlink" Target="VKBHVAV.xlsx" TargetMode="External"/><Relationship Id="rId6" Type="http://schemas.openxmlformats.org/officeDocument/2006/relationships/hyperlink" Target="VKBHVDV.xlsx" TargetMode="External"/><Relationship Id="rId5" Type="http://schemas.openxmlformats.org/officeDocument/2006/relationships/hyperlink" Target="VKB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1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5" t="s">
        <v>25</v>
      </c>
      <c r="B1" s="15"/>
      <c r="C1" s="15"/>
      <c r="D1" s="15"/>
      <c r="E1" s="15"/>
      <c r="F1" s="16"/>
      <c r="G1" s="16"/>
      <c r="H1" s="16"/>
      <c r="I1" s="16"/>
    </row>
    <row r="2" spans="1:9">
      <c r="A2" s="17"/>
      <c r="B2" s="16"/>
      <c r="C2" s="16"/>
      <c r="D2" s="16"/>
      <c r="E2" s="16"/>
      <c r="F2" s="16"/>
      <c r="G2" s="16"/>
      <c r="H2" s="16"/>
      <c r="I2" s="16"/>
    </row>
    <row r="3" spans="1:9">
      <c r="A3" s="16"/>
      <c r="B3" s="16"/>
      <c r="C3" s="16"/>
      <c r="D3" s="16"/>
      <c r="E3" s="16"/>
      <c r="F3" s="16"/>
      <c r="G3" s="16"/>
      <c r="H3" s="16"/>
      <c r="I3" s="16"/>
    </row>
    <row r="4" spans="1:9">
      <c r="A4" s="16" t="s">
        <v>26</v>
      </c>
      <c r="B4" s="16"/>
      <c r="C4" s="16"/>
      <c r="D4" s="16"/>
      <c r="E4" s="16" t="s">
        <v>27</v>
      </c>
      <c r="F4" s="16"/>
      <c r="G4" s="16"/>
      <c r="H4" s="16"/>
      <c r="I4" s="16"/>
    </row>
    <row r="5" spans="1:9">
      <c r="A5" s="16" t="s">
        <v>28</v>
      </c>
      <c r="B5" s="16"/>
      <c r="C5" s="16"/>
      <c r="D5" s="16"/>
      <c r="E5" s="16" t="s">
        <v>29</v>
      </c>
      <c r="F5" s="16"/>
      <c r="G5" s="16"/>
      <c r="H5" s="16"/>
      <c r="I5" s="16"/>
    </row>
    <row r="6" spans="1:9" ht="15" thickBot="1">
      <c r="A6" s="18"/>
      <c r="B6" s="18"/>
      <c r="C6" s="18"/>
      <c r="D6" s="18"/>
      <c r="E6" s="18"/>
      <c r="F6" s="18"/>
      <c r="G6" s="18"/>
      <c r="H6" s="18"/>
      <c r="I6" s="18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0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25" t="s">
        <v>2</v>
      </c>
      <c r="B11" s="25">
        <f>[1]VKBHV!B3</f>
        <v>0</v>
      </c>
      <c r="C11" s="3"/>
      <c r="D11" s="3"/>
      <c r="E11" s="26"/>
      <c r="F11" s="3"/>
      <c r="G11" s="26"/>
      <c r="H11" s="3"/>
      <c r="I11" s="3"/>
    </row>
    <row r="12" spans="1:9">
      <c r="A12" s="25" t="s">
        <v>3</v>
      </c>
      <c r="B12" s="25">
        <f>[1]VKBHV!B4</f>
        <v>0</v>
      </c>
      <c r="C12" s="3"/>
      <c r="D12" s="3"/>
      <c r="E12" s="26"/>
      <c r="F12" s="3"/>
      <c r="G12" s="26"/>
      <c r="H12" s="3"/>
      <c r="I12" s="3"/>
    </row>
    <row r="13" spans="1:9">
      <c r="A13" s="25" t="s">
        <v>8</v>
      </c>
      <c r="B13" s="3"/>
      <c r="C13" s="3"/>
      <c r="D13" s="25"/>
      <c r="E13" s="27"/>
      <c r="F13" s="3"/>
      <c r="G13" s="26"/>
      <c r="H13" s="3"/>
      <c r="I13" s="3"/>
    </row>
    <row r="14" spans="1:9">
      <c r="A14" s="3"/>
      <c r="B14" s="3"/>
      <c r="C14" s="3"/>
      <c r="D14" s="3"/>
      <c r="E14" s="26"/>
      <c r="F14" s="3"/>
      <c r="G14" s="26"/>
      <c r="H14" s="3"/>
      <c r="I14" s="3"/>
    </row>
    <row r="15" spans="1:9">
      <c r="A15" s="28" t="s">
        <v>4</v>
      </c>
      <c r="B15" s="3"/>
      <c r="C15" s="3"/>
      <c r="D15" s="3"/>
      <c r="E15" s="26"/>
      <c r="F15" s="3"/>
      <c r="G15" s="26"/>
      <c r="H15" s="3"/>
      <c r="I15" s="29">
        <f>[1]VKBHV!B5</f>
        <v>0</v>
      </c>
    </row>
    <row r="16" spans="1:9">
      <c r="A16" s="30" t="s">
        <v>5</v>
      </c>
      <c r="B16" s="3"/>
      <c r="C16" s="3"/>
      <c r="D16" s="3"/>
      <c r="E16" s="26"/>
      <c r="F16" s="3"/>
      <c r="G16" s="3"/>
      <c r="H16" s="3"/>
      <c r="I16" s="29">
        <f>-[1]VKBHV!B8</f>
        <v>0</v>
      </c>
    </row>
    <row r="17" spans="1:9">
      <c r="A17" s="30" t="s">
        <v>24</v>
      </c>
      <c r="B17" s="3"/>
      <c r="C17" s="3"/>
      <c r="D17" s="3"/>
      <c r="E17" s="26"/>
      <c r="F17" s="3"/>
      <c r="G17" s="3"/>
      <c r="H17" s="3"/>
      <c r="I17" s="29">
        <v>0</v>
      </c>
    </row>
    <row r="18" spans="1:9">
      <c r="A18" s="30" t="s">
        <v>6</v>
      </c>
      <c r="B18" s="3"/>
      <c r="C18" s="3"/>
      <c r="D18" s="3"/>
      <c r="E18" s="26"/>
      <c r="F18" s="3"/>
      <c r="G18" s="3"/>
      <c r="H18" s="3"/>
      <c r="I18" s="29"/>
    </row>
    <row r="19" spans="1:9">
      <c r="A19" s="3" t="s">
        <v>19</v>
      </c>
      <c r="B19" s="3"/>
      <c r="C19" s="3"/>
      <c r="D19" s="3"/>
      <c r="E19" s="14">
        <f>[1]VKBHV!D16+[1]VKBHV!D17+[1]VKBHV!D18</f>
        <v>0</v>
      </c>
      <c r="F19" s="3"/>
      <c r="G19" s="26"/>
      <c r="H19" s="3"/>
      <c r="I19" s="3"/>
    </row>
    <row r="20" spans="1:9">
      <c r="A20" s="3" t="s">
        <v>14</v>
      </c>
      <c r="B20" s="3"/>
      <c r="C20" s="3"/>
      <c r="D20" s="3"/>
      <c r="E20" s="14">
        <f>[1]VKBHV!D19</f>
        <v>0</v>
      </c>
      <c r="F20" s="3"/>
      <c r="G20" s="26"/>
      <c r="H20" s="3"/>
      <c r="I20" s="3"/>
    </row>
    <row r="21" spans="1:9">
      <c r="A21" s="3" t="s">
        <v>9</v>
      </c>
      <c r="B21" s="3"/>
      <c r="C21" s="3"/>
      <c r="D21" s="3"/>
      <c r="E21" s="14">
        <f>[1]VKBHV!D20</f>
        <v>0</v>
      </c>
      <c r="F21" s="3"/>
      <c r="G21" s="26"/>
      <c r="H21" s="3"/>
      <c r="I21" s="3"/>
    </row>
    <row r="22" spans="1:9">
      <c r="A22" s="3" t="s">
        <v>18</v>
      </c>
      <c r="B22" s="3"/>
      <c r="C22" s="3"/>
      <c r="D22" s="3"/>
      <c r="E22" s="14">
        <f>50*121%</f>
        <v>60.5</v>
      </c>
      <c r="F22" s="3"/>
      <c r="G22" s="26"/>
      <c r="H22" s="3"/>
      <c r="I22" s="3"/>
    </row>
    <row r="23" spans="1:9">
      <c r="A23" s="3" t="s">
        <v>17</v>
      </c>
      <c r="B23" s="3"/>
      <c r="C23" s="3"/>
      <c r="D23" s="3"/>
      <c r="E23" s="14">
        <f>[1]VKBHV!E15*121%</f>
        <v>0</v>
      </c>
      <c r="F23" s="3"/>
      <c r="G23" s="26"/>
      <c r="H23" s="3"/>
      <c r="I23" s="3"/>
    </row>
    <row r="24" spans="1:9">
      <c r="A24" s="3" t="s">
        <v>16</v>
      </c>
      <c r="B24" s="3"/>
      <c r="C24" s="3"/>
      <c r="D24" s="3"/>
      <c r="E24" s="14">
        <f>([1]VKBHV!D21-50)*121%</f>
        <v>871.19999999999993</v>
      </c>
      <c r="F24" s="3"/>
      <c r="G24" s="26"/>
      <c r="H24" s="3"/>
      <c r="I24" s="3"/>
    </row>
    <row r="25" spans="1:9">
      <c r="A25" s="3" t="str">
        <f>IF([1]VKBHV!D22&gt;0,"   aandeel basisakte of verkavelingsakte","")</f>
        <v/>
      </c>
      <c r="B25" s="3"/>
      <c r="C25" s="3"/>
      <c r="D25" s="3"/>
      <c r="E25" s="14" t="str">
        <f>IF([1]VKBHV!D22&gt;0,[1]VKBHV!D22,"")</f>
        <v/>
      </c>
      <c r="F25" s="3"/>
      <c r="G25" s="26"/>
      <c r="H25" s="3"/>
      <c r="I25" s="3"/>
    </row>
    <row r="26" spans="1:9">
      <c r="A26" s="3" t="str">
        <f>IF(AND([1]VKBHV!C34="koper",[1]VKBHV!D34&gt;0),"   stedenbouwkundige inlichtingen° (incl. 21% BTW)","")</f>
        <v/>
      </c>
      <c r="B26" s="3"/>
      <c r="C26" s="3"/>
      <c r="D26" s="3"/>
      <c r="E26" s="14" t="str">
        <f>IF(AND([1]VKBHV!C34="koper",[1]VKBHV!D34&gt;0),[1]VKBHV!D34*121%,"")</f>
        <v/>
      </c>
      <c r="F26" s="3"/>
      <c r="G26" s="26"/>
      <c r="H26" s="3"/>
      <c r="I26" s="3"/>
    </row>
    <row r="27" spans="1:9">
      <c r="A27" s="3" t="str">
        <f>IF(AND([1]VKBHV!C35="koper",[1]VKBHV!D35&gt;0),"   meting","")</f>
        <v/>
      </c>
      <c r="B27" s="3"/>
      <c r="C27" s="3"/>
      <c r="D27" s="3"/>
      <c r="E27" s="14" t="str">
        <f>IF(AND([1]VKBHV!C35="koper",[1]VKBHV!D35&gt;0),[1]VKBHV!D35,"")</f>
        <v/>
      </c>
      <c r="F27" s="3"/>
      <c r="G27" s="26"/>
      <c r="H27" s="3"/>
      <c r="I27" s="3"/>
    </row>
    <row r="28" spans="1:9">
      <c r="A28" s="3" t="str">
        <f>IF(AND([1]VKBHV!C36="koper",[1]VKBHV!D36&gt;0),"   bodemattest(en)° (incl. 21% BTW)","")</f>
        <v/>
      </c>
      <c r="B28" s="3"/>
      <c r="C28" s="3"/>
      <c r="D28" s="3"/>
      <c r="E28" s="14" t="str">
        <f>IF(AND([1]VKBHV!C36="koper",[1]VKBHV!D36&gt;0),[1]VKBHV!D36*121%,"")</f>
        <v/>
      </c>
      <c r="F28" s="3"/>
      <c r="G28" s="26"/>
      <c r="H28" s="3"/>
      <c r="I28" s="3"/>
    </row>
    <row r="29" spans="1:9">
      <c r="A29" s="3" t="str">
        <f>IF(AND([1]VKBHV!C37="koper",[1]VKBHV!D37&gt;0),"   andere° (incl. 21% BTW)","")</f>
        <v/>
      </c>
      <c r="B29" s="3"/>
      <c r="C29" s="3"/>
      <c r="D29" s="3"/>
      <c r="E29" s="14" t="str">
        <f>IF(AND([1]VKBHV!C37="koper",[1]VKBHV!D37&gt;0),[1]VKBHV!D37*121%,"")</f>
        <v/>
      </c>
      <c r="F29" s="3"/>
      <c r="G29" s="26"/>
      <c r="H29" s="3"/>
      <c r="I29" s="3"/>
    </row>
    <row r="30" spans="1:9">
      <c r="A30" s="28" t="s">
        <v>15</v>
      </c>
      <c r="B30" s="3"/>
      <c r="C30" s="26"/>
      <c r="D30" s="3"/>
      <c r="E30" s="21"/>
      <c r="F30" s="31"/>
      <c r="G30" s="26"/>
      <c r="H30" s="3"/>
      <c r="I30" s="31">
        <f>SUM(E19:E29)</f>
        <v>931.69999999999993</v>
      </c>
    </row>
    <row r="31" spans="1:9">
      <c r="A31" s="28" t="s">
        <v>23</v>
      </c>
      <c r="B31" s="3"/>
      <c r="C31" s="26"/>
      <c r="D31" s="3"/>
      <c r="E31" s="21"/>
      <c r="F31" s="31"/>
      <c r="G31" s="26"/>
      <c r="H31" s="3"/>
      <c r="I31" s="21"/>
    </row>
    <row r="32" spans="1:9">
      <c r="A32" s="3" t="s">
        <v>20</v>
      </c>
      <c r="B32" s="3"/>
      <c r="C32" s="26"/>
      <c r="D32" s="3"/>
      <c r="E32" s="32">
        <f>[1]VKBHV!C58+[1]VKBHV!C59</f>
        <v>50</v>
      </c>
      <c r="F32" s="31"/>
      <c r="G32" s="26"/>
      <c r="H32" s="3"/>
      <c r="I32" s="21"/>
    </row>
    <row r="33" spans="1:9">
      <c r="A33" s="3" t="s">
        <v>18</v>
      </c>
      <c r="B33" s="3"/>
      <c r="C33" s="3"/>
      <c r="D33" s="3"/>
      <c r="E33" s="33">
        <f>[1]VKBHV!C57*121%</f>
        <v>60.5</v>
      </c>
      <c r="F33" s="3"/>
      <c r="G33" s="26"/>
      <c r="H33" s="3"/>
      <c r="I33" s="1"/>
    </row>
    <row r="34" spans="1:9">
      <c r="A34" s="3" t="s">
        <v>17</v>
      </c>
      <c r="B34" s="3"/>
      <c r="C34" s="3"/>
      <c r="D34" s="3"/>
      <c r="E34" s="33">
        <f>[1]VKBHV!E57*121%</f>
        <v>0</v>
      </c>
      <c r="F34" s="3"/>
      <c r="G34" s="26"/>
      <c r="H34" s="3"/>
      <c r="I34" s="1"/>
    </row>
    <row r="35" spans="1:9">
      <c r="A35" s="3" t="s">
        <v>16</v>
      </c>
      <c r="B35" s="3"/>
      <c r="C35" s="3"/>
      <c r="D35" s="3"/>
      <c r="E35" s="33">
        <f>[1]VKBHV!C60*121%</f>
        <v>465.84999999999997</v>
      </c>
      <c r="F35" s="3"/>
      <c r="G35" s="26"/>
      <c r="H35" s="3"/>
      <c r="I35" s="1"/>
    </row>
    <row r="36" spans="1:9">
      <c r="A36" s="28" t="s">
        <v>10</v>
      </c>
      <c r="B36" s="3"/>
      <c r="C36" s="3"/>
      <c r="D36" s="3"/>
      <c r="E36" s="26"/>
      <c r="F36" s="3"/>
      <c r="G36" s="26"/>
      <c r="H36" s="3"/>
      <c r="I36" s="1">
        <f>SUM(E32:E35)</f>
        <v>576.34999999999991</v>
      </c>
    </row>
    <row r="37" spans="1:9" ht="15" thickBot="1">
      <c r="A37" s="28"/>
      <c r="B37" s="3"/>
      <c r="C37" s="3"/>
      <c r="D37" s="3"/>
      <c r="E37" s="26"/>
      <c r="F37" s="3"/>
      <c r="G37" s="26"/>
      <c r="H37" s="3"/>
      <c r="I37" s="1"/>
    </row>
    <row r="38" spans="1:9" ht="15.75" thickTop="1" thickBot="1">
      <c r="A38" s="28" t="s">
        <v>11</v>
      </c>
      <c r="B38" s="3"/>
      <c r="C38" s="3"/>
      <c r="D38" s="3"/>
      <c r="E38" s="26"/>
      <c r="F38" s="3"/>
      <c r="G38" s="26"/>
      <c r="H38" s="3"/>
      <c r="I38" s="2">
        <f>SUM(I15:I36)</f>
        <v>1508.0499999999997</v>
      </c>
    </row>
    <row r="39" spans="1:9" ht="15" thickTop="1">
      <c r="A39" s="43" t="str">
        <f>IF(I38&gt;=500,"Deze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43"/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34" t="s">
        <v>32</v>
      </c>
      <c r="B42" s="35"/>
      <c r="C42" s="3"/>
      <c r="D42" s="3"/>
      <c r="E42" s="3"/>
      <c r="F42" s="3"/>
      <c r="G42" s="3"/>
      <c r="H42" s="3"/>
      <c r="I42" s="3"/>
    </row>
    <row r="43" spans="1:9">
      <c r="A43" s="19" t="s">
        <v>30</v>
      </c>
      <c r="B43" s="16"/>
      <c r="C43" s="16"/>
      <c r="D43" s="19" t="s">
        <v>31</v>
      </c>
      <c r="E43" s="19"/>
      <c r="F43" s="19" t="s">
        <v>30</v>
      </c>
      <c r="G43" s="19"/>
      <c r="H43" s="36"/>
      <c r="I43" s="36"/>
    </row>
    <row r="44" spans="1:9">
      <c r="A44" s="19" t="s">
        <v>30</v>
      </c>
      <c r="B44" s="16"/>
      <c r="C44" s="16"/>
      <c r="D44" s="19" t="s">
        <v>31</v>
      </c>
      <c r="E44" s="19"/>
      <c r="F44" s="19" t="s">
        <v>30</v>
      </c>
      <c r="G44" s="19"/>
      <c r="H44" s="36"/>
      <c r="I44" s="36"/>
    </row>
    <row r="45" spans="1:9">
      <c r="A45" s="19" t="s">
        <v>30</v>
      </c>
      <c r="B45" s="16"/>
      <c r="C45" s="16"/>
      <c r="D45" s="19" t="s">
        <v>31</v>
      </c>
      <c r="E45" s="19"/>
      <c r="F45" s="19" t="s">
        <v>30</v>
      </c>
      <c r="G45" s="19"/>
      <c r="H45" s="36"/>
      <c r="I45" s="36"/>
    </row>
    <row r="47" spans="1:9" ht="15">
      <c r="D47" s="11" t="s">
        <v>7</v>
      </c>
      <c r="E47" s="11" t="s">
        <v>22</v>
      </c>
      <c r="F47" s="4"/>
    </row>
    <row r="48" spans="1:9" ht="15">
      <c r="D48" s="12"/>
      <c r="E48" s="13"/>
      <c r="F48" s="4"/>
    </row>
    <row r="49" spans="4:6" ht="15">
      <c r="D49" s="11" t="s">
        <v>21</v>
      </c>
      <c r="E49" s="37" t="s">
        <v>12</v>
      </c>
      <c r="F49" s="4"/>
    </row>
    <row r="50" spans="4:6">
      <c r="D50" s="10"/>
      <c r="E50" s="10"/>
      <c r="F50" s="10"/>
    </row>
    <row r="51" spans="4:6" hidden="1">
      <c r="D51" s="6" t="s">
        <v>13</v>
      </c>
      <c r="E51" s="5"/>
      <c r="F51" s="5"/>
    </row>
    <row r="52" spans="4:6" hidden="1">
      <c r="D52" s="38"/>
      <c r="E52" s="38" t="e">
        <f>IF(#REF!="",0,#REF!)</f>
        <v>#REF!</v>
      </c>
    </row>
    <row r="53" spans="4:6" hidden="1">
      <c r="D53" s="38"/>
      <c r="E53" s="38" t="e">
        <f>IF(#REF!="",0,#REF!)</f>
        <v>#REF!</v>
      </c>
    </row>
    <row r="54" spans="4:6" hidden="1">
      <c r="D54" s="38"/>
      <c r="E54" s="38" t="e">
        <f>IF(#REF!="",0,#REF!)</f>
        <v>#REF!</v>
      </c>
    </row>
    <row r="55" spans="4:6">
      <c r="D55" s="39" t="s">
        <v>13</v>
      </c>
    </row>
    <row r="57" spans="4:6" ht="15">
      <c r="D57" s="7"/>
      <c r="E57" s="7"/>
      <c r="F57" s="8"/>
    </row>
    <row r="58" spans="4:6" ht="15">
      <c r="D58" s="8"/>
      <c r="E58" s="9"/>
      <c r="F58" s="8"/>
    </row>
    <row r="59" spans="4:6" ht="15">
      <c r="F59" s="8"/>
    </row>
    <row r="60" spans="4:6">
      <c r="D60" s="10"/>
      <c r="E60" s="10"/>
      <c r="F60" s="10"/>
    </row>
    <row r="61" spans="4:6">
      <c r="D61" s="7"/>
      <c r="E61" s="10"/>
      <c r="F61" s="10"/>
    </row>
  </sheetData>
  <sheetProtection algorithmName="SHA-512" hashValue="3zyBJbOkbDSsuzy7Ti5pw6oU3YXk/WpQsANn/u+uMetXb2MfQ/IDvYTrX76btxJ6lSXyFwOJsNlIGtUoh6kwkA==" saltValue="l8+6B0bhJaNLpUTFZ4vZtQ==" spinCount="100000" sheet="1"/>
  <mergeCells count="2">
    <mergeCell ref="A10:I10"/>
    <mergeCell ref="A39:I41"/>
  </mergeCells>
  <phoneticPr fontId="0" type="noConversion"/>
  <hyperlinks>
    <hyperlink ref="D47" r:id="rId1"/>
    <hyperlink ref="D51" r:id="rId2"/>
    <hyperlink ref="E49" r:id="rId3"/>
    <hyperlink ref="D55" r:id="rId4"/>
    <hyperlink ref="D49" r:id="rId5"/>
    <hyperlink ref="E47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VKBHVAK</vt:lpstr>
      <vt:lpstr>VKBHVAK!Afdrukbereik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2014-11-12T21:50:49Z</cp:lastPrinted>
  <dcterms:created xsi:type="dcterms:W3CDTF">2012-08-13T20:06:24Z</dcterms:created>
  <dcterms:modified xsi:type="dcterms:W3CDTF">2014-11-12T21:55:30Z</dcterms:modified>
</cp:coreProperties>
</file>