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Jo\Google Drive\Boekje november 2014\"/>
    </mc:Choice>
  </mc:AlternateContent>
  <bookViews>
    <workbookView xWindow="480" yWindow="150" windowWidth="14355" windowHeight="7995"/>
  </bookViews>
  <sheets>
    <sheet name="VKWKRHVDAC" sheetId="1" r:id="rId1"/>
  </sheets>
  <externalReferences>
    <externalReference r:id="rId2"/>
  </externalReferences>
  <definedNames>
    <definedName name="_1._Zegels_Minuut_Brevet">#REF!</definedName>
    <definedName name="_10._Tweede_getuigschrift">#REF!</definedName>
    <definedName name="_11._Kadaster_uittreksel">#REF!</definedName>
    <definedName name="_12._Getuigen">#REF!</definedName>
    <definedName name="_13._Allerlei_uitgaven">#REF!</definedName>
    <definedName name="_14.">#REF!</definedName>
    <definedName name="_15.">#REF!</definedName>
    <definedName name="_2._Registratie_Minuut_Brevet">#REF!</definedName>
    <definedName name="_3._Registratie_aanhangsel">#REF!</definedName>
    <definedName name="_4.Zegels_afschrift_grosse">#REF!</definedName>
    <definedName name="_5._Hypotheek__inschr._overschr._doorh.">#REF!</definedName>
    <definedName name="_6._Loon_pandbewaarder">#REF!</definedName>
    <definedName name="_7._Zegels__bord._aanh.">#REF!</definedName>
    <definedName name="_8._Opzoekingen">#REF!</definedName>
    <definedName name="_9._Hypothecair_getuigschrift">#REF!</definedName>
    <definedName name="Aard">#REF!</definedName>
    <definedName name="_xlnm.Print_Area" localSheetId="0">VKWKRHVDAC!$A$1:$I$52</definedName>
    <definedName name="Datum">#REF!</definedName>
    <definedName name="gemeentelijke_info">#REF!</definedName>
    <definedName name="Kantoor_van_Notaris_J._SIMONART_te_Leuven">#REF!</definedName>
    <definedName name="KOSTENFICHE">#REF!</definedName>
    <definedName name="Last_Row">IF(Values_Entered,Header_Row+Number_of_Payments,Header_Row)</definedName>
    <definedName name="Naam">#REF!</definedName>
    <definedName name="Number_of_Payments">MATCH(0.01,End_Bal,-1)+1</definedName>
    <definedName name="Payment_Date">DATE(YEAR(Loan_Start),MONTH(Loan_Start)+Payment_Number,DAY(Loan_Start))</definedName>
    <definedName name="Print_Area_Reset">OFFSET(Full_Print,0,0,Last_Row)</definedName>
    <definedName name="Rep.">#REF!</definedName>
    <definedName name="Total_Payment">Scheduled_Payment+Extra_Payment</definedName>
    <definedName name="Values_Entered">IF(Loan_Amount*Interest_Rate*Loan_Years*Loan_Start&gt;0,1,0)</definedName>
  </definedNames>
  <calcPr calcId="152511"/>
</workbook>
</file>

<file path=xl/calcChain.xml><?xml version="1.0" encoding="utf-8"?>
<calcChain xmlns="http://schemas.openxmlformats.org/spreadsheetml/2006/main">
  <c r="B11" i="1" l="1"/>
  <c r="B12" i="1"/>
  <c r="I15" i="1"/>
  <c r="I16" i="1"/>
  <c r="E19" i="1"/>
  <c r="E20" i="1"/>
  <c r="E21" i="1"/>
  <c r="E22" i="1"/>
  <c r="E23" i="1"/>
  <c r="E24" i="1"/>
  <c r="E25" i="1"/>
  <c r="E26" i="1"/>
  <c r="E27" i="1"/>
  <c r="E28" i="1"/>
  <c r="E29" i="1"/>
  <c r="E32" i="1"/>
  <c r="E33" i="1"/>
  <c r="E34" i="1"/>
  <c r="E35" i="1"/>
  <c r="E36" i="1"/>
  <c r="E39" i="1"/>
  <c r="E40" i="1"/>
  <c r="E41" i="1"/>
  <c r="E42" i="1"/>
  <c r="E59" i="1"/>
  <c r="E60" i="1"/>
  <c r="E61" i="1"/>
  <c r="I43" i="1" l="1"/>
  <c r="I37" i="1"/>
  <c r="I30" i="1"/>
  <c r="I45" i="1" s="1"/>
  <c r="A46" i="1" s="1"/>
</calcChain>
</file>

<file path=xl/sharedStrings.xml><?xml version="1.0" encoding="utf-8"?>
<sst xmlns="http://schemas.openxmlformats.org/spreadsheetml/2006/main" count="57" uniqueCount="41">
  <si>
    <t xml:space="preserve">Dossier </t>
  </si>
  <si>
    <t>Afrekening verkoper</t>
  </si>
  <si>
    <t>Berekeningsblad</t>
  </si>
  <si>
    <t>Boekje</t>
  </si>
  <si>
    <t>Décompte vendeur</t>
  </si>
  <si>
    <t>DECOMPTE PROVISOIRE</t>
  </si>
  <si>
    <t>Ceci n'est pas une facture</t>
  </si>
  <si>
    <t>Client</t>
  </si>
  <si>
    <t>Achat, crédit et mandat hypothécaire</t>
  </si>
  <si>
    <t>Prix</t>
  </si>
  <si>
    <t>Moins la garantie (l'acompte)</t>
  </si>
  <si>
    <t>Frais et honoraires de l'acte d'achat</t>
  </si>
  <si>
    <t xml:space="preserve">   droits d'enregistrement (incl. réduction éventuelle)</t>
  </si>
  <si>
    <t xml:space="preserve">   droits d'enregistrement annexe(s)</t>
  </si>
  <si>
    <t xml:space="preserve">   provision pour transcription hypothécaire</t>
  </si>
  <si>
    <t xml:space="preserve">   droits d'écriture (incl. 21 % TVA)</t>
  </si>
  <si>
    <t xml:space="preserve">   honoraire notaire (incl. 21 % TVA)</t>
  </si>
  <si>
    <t xml:space="preserve">   frais de dossier (incl. 21 % TVA)</t>
  </si>
  <si>
    <t xml:space="preserve">   Total frais et honoraires acte d'achat</t>
  </si>
  <si>
    <t>Frais et honoraires acte de crédit</t>
  </si>
  <si>
    <t xml:space="preserve">   droits d'enregistrement</t>
  </si>
  <si>
    <t xml:space="preserve">   provision frais d'hypothèque</t>
  </si>
  <si>
    <t xml:space="preserve">   Total frais et honoraires acte de crédit</t>
  </si>
  <si>
    <t>Frais et honoraires mandat hypothécaire</t>
  </si>
  <si>
    <t xml:space="preserve">   Total frais et honoraires mandat hypothécaire</t>
  </si>
  <si>
    <t>TOTAL:</t>
  </si>
  <si>
    <t>Quote-part dans le précompte immobilier</t>
  </si>
  <si>
    <t>Afrekening koper</t>
  </si>
  <si>
    <t xml:space="preserve">   quote-part acte de base ou de lotissement</t>
  </si>
  <si>
    <t xml:space="preserve">   frais renseignements urbanistiques (incl. 21 % TVA)</t>
  </si>
  <si>
    <t xml:space="preserve">   mesurage</t>
  </si>
  <si>
    <t xml:space="preserve">   attestations du sol (incl. 21 % TVA)</t>
  </si>
  <si>
    <t xml:space="preserve">   autres (incl. 21 % TVA)</t>
  </si>
  <si>
    <t>******</t>
  </si>
  <si>
    <t>**</t>
  </si>
  <si>
    <t>Le Notaire CALCUL</t>
  </si>
  <si>
    <t>Rue du décompte 100</t>
  </si>
  <si>
    <t>tél. 012/345678</t>
  </si>
  <si>
    <t>B-1111 VILLAGE</t>
  </si>
  <si>
    <t>fax 087/654321</t>
  </si>
  <si>
    <t>comptes tiers de l'étude</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</si>
</sst>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_-* #,##0.00\ &quot;€&quot;_-;\-* #,##0.00\ &quot;€&quot;_-;_-* &quot;-&quot;??\ &quot;€&quot;_-;_-@_-"/>
    <numFmt numFmtId="165" formatCode="#.##000"/>
    <numFmt numFmtId="166" formatCode="_-* #,##0\ _F_B_-;\-* #,##0\ _F_B_-;_-* &quot;-&quot;\ _F_B_-;_-@_-"/>
    <numFmt numFmtId="167" formatCode="\$#,#00"/>
    <numFmt numFmtId="168" formatCode="_-* #,##0\ &quot;FB&quot;_-;\-* #,##0\ &quot;FB&quot;_-;_-* &quot;-&quot;\ &quot;FB&quot;_-;_-@_-"/>
    <numFmt numFmtId="169" formatCode="m\o\n\t\h\ d\,\ \y\y\y\y"/>
    <numFmt numFmtId="170" formatCode="#,#00"/>
    <numFmt numFmtId="171" formatCode="#,"/>
    <numFmt numFmtId="172" formatCode="%#,#00"/>
    <numFmt numFmtId="173" formatCode="#,##0.00\ &quot;€&quot;"/>
  </numFmts>
  <fonts count="23">
    <font>
      <sz val="11"/>
      <color theme="1"/>
      <name val="Calibri"/>
      <family val="2"/>
      <scheme val="minor"/>
    </font>
    <font>
      <sz val="11"/>
      <color indexed="8"/>
      <name val="Calibri"/>
      <family val="2"/>
    </font>
    <font>
      <sz val="22"/>
      <color indexed="23"/>
      <name val="Futura Bk BT"/>
      <family val="2"/>
    </font>
    <font>
      <sz val="11"/>
      <color indexed="8"/>
      <name val="Futura Bk BT"/>
      <family val="2"/>
    </font>
    <font>
      <sz val="11"/>
      <name val="Futura Bk BT"/>
      <family val="2"/>
    </font>
    <font>
      <sz val="11"/>
      <color indexed="23"/>
      <name val="Futura Bk BT"/>
      <family val="2"/>
    </font>
    <font>
      <b/>
      <sz val="12"/>
      <name val="Futura Bk BT"/>
      <family val="2"/>
    </font>
    <font>
      <b/>
      <sz val="11"/>
      <color indexed="8"/>
      <name val="Futura Bk BT"/>
    </font>
    <font>
      <i/>
      <sz val="10"/>
      <name val="Futura Bk BT"/>
      <family val="2"/>
    </font>
    <font>
      <sz val="10"/>
      <color indexed="8"/>
      <name val="Futura Bk BT"/>
      <family val="2"/>
    </font>
    <font>
      <b/>
      <sz val="10"/>
      <color indexed="8"/>
      <name val="Futura Bk BT"/>
    </font>
    <font>
      <b/>
      <sz val="10"/>
      <name val="Futura Bk BT"/>
      <family val="2"/>
    </font>
    <font>
      <sz val="10"/>
      <color indexed="8"/>
      <name val="Calibri"/>
      <family val="2"/>
    </font>
    <font>
      <b/>
      <i/>
      <sz val="10"/>
      <color indexed="8"/>
      <name val="Futura Bk BT"/>
      <family val="2"/>
    </font>
    <font>
      <b/>
      <sz val="10"/>
      <color indexed="8"/>
      <name val="Futura Bk BT"/>
      <family val="2"/>
    </font>
    <font>
      <u/>
      <sz val="10"/>
      <color indexed="12"/>
      <name val="Arial"/>
      <family val="2"/>
    </font>
    <font>
      <sz val="1"/>
      <color indexed="8"/>
      <name val="Courier"/>
      <family val="3"/>
    </font>
    <font>
      <sz val="10"/>
      <name val="Arial"/>
      <family val="2"/>
    </font>
    <font>
      <b/>
      <sz val="1"/>
      <color indexed="8"/>
      <name val="Courier"/>
      <family val="3"/>
    </font>
    <font>
      <sz val="11"/>
      <color indexed="8"/>
      <name val="Calibri"/>
      <family val="2"/>
    </font>
    <font>
      <i/>
      <sz val="10"/>
      <color indexed="8"/>
      <name val="Futura Bk BT"/>
    </font>
    <font>
      <sz val="10"/>
      <color indexed="8"/>
      <name val="Futura Bk BT"/>
    </font>
    <font>
      <sz val="11"/>
      <color theme="1"/>
      <name val="Calibri"/>
      <family val="2"/>
      <scheme val="minor"/>
    </font>
  </fonts>
  <fills count="6">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3"/>
        <bgColor indexed="64"/>
      </patternFill>
    </fill>
    <fill>
      <patternFill patternType="solid">
        <fgColor indexed="43"/>
        <bgColor indexed="64"/>
      </patternFill>
    </fill>
  </fills>
  <borders count="7">
    <border>
      <left/>
      <right/>
      <top/>
      <bottom/>
      <diagonal/>
    </border>
    <border>
      <left/>
      <right/>
      <top style="thin">
        <color indexed="64"/>
      </top>
      <bottom style="double">
        <color indexed="64"/>
      </bottom>
      <diagonal/>
    </border>
    <border>
      <left style="thick">
        <color indexed="64"/>
      </left>
      <right style="thick">
        <color indexed="64"/>
      </right>
      <top style="thick">
        <color indexed="64"/>
      </top>
      <bottom style="thick">
        <color indexed="64"/>
      </bottom>
      <diagonal/>
    </border>
    <border>
      <left/>
      <right/>
      <top/>
      <bottom style="medium">
        <color indexed="2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0">
    <xf numFmtId="0" fontId="0" fillId="0" borderId="0"/>
    <xf numFmtId="165" fontId="16" fillId="0" borderId="0">
      <protection locked="0"/>
    </xf>
    <xf numFmtId="166" fontId="17" fillId="0" borderId="0" applyFont="0" applyFill="0" applyBorder="0" applyAlignment="0" applyProtection="0"/>
    <xf numFmtId="167" fontId="16" fillId="0" borderId="0">
      <protection locked="0"/>
    </xf>
    <xf numFmtId="168" fontId="17" fillId="0" borderId="0" applyFont="0" applyFill="0" applyBorder="0" applyAlignment="0" applyProtection="0"/>
    <xf numFmtId="169" fontId="16" fillId="0" borderId="0">
      <protection locked="0"/>
    </xf>
    <xf numFmtId="170" fontId="16" fillId="0" borderId="0">
      <protection locked="0"/>
    </xf>
    <xf numFmtId="171" fontId="18" fillId="0" borderId="0">
      <protection locked="0"/>
    </xf>
    <xf numFmtId="171" fontId="18" fillId="0" borderId="0">
      <protection locked="0"/>
    </xf>
    <xf numFmtId="0" fontId="15" fillId="0" borderId="0" applyNumberFormat="0" applyFill="0" applyBorder="0" applyAlignment="0" applyProtection="0">
      <alignment vertical="top"/>
      <protection locked="0"/>
    </xf>
    <xf numFmtId="172" fontId="16" fillId="0" borderId="0">
      <protection locked="0"/>
    </xf>
    <xf numFmtId="0" fontId="19" fillId="0" borderId="0"/>
    <xf numFmtId="0" fontId="22" fillId="0" borderId="0"/>
    <xf numFmtId="0" fontId="1" fillId="0" borderId="0"/>
    <xf numFmtId="0" fontId="1" fillId="0" borderId="0"/>
    <xf numFmtId="0" fontId="1" fillId="0" borderId="0"/>
    <xf numFmtId="0" fontId="17" fillId="0" borderId="0"/>
    <xf numFmtId="0" fontId="22" fillId="0" borderId="0"/>
    <xf numFmtId="0" fontId="1" fillId="0" borderId="0"/>
    <xf numFmtId="171" fontId="16" fillId="0" borderId="1">
      <protection locked="0"/>
    </xf>
  </cellStyleXfs>
  <cellXfs count="49">
    <xf numFmtId="0" fontId="0" fillId="0" borderId="0" xfId="0"/>
    <xf numFmtId="164" fontId="9" fillId="2" borderId="0" xfId="12" applyNumberFormat="1" applyFont="1" applyFill="1" applyProtection="1">
      <protection hidden="1"/>
    </xf>
    <xf numFmtId="164" fontId="10" fillId="2" borderId="0" xfId="12" applyNumberFormat="1" applyFont="1" applyFill="1" applyBorder="1" applyProtection="1">
      <protection hidden="1"/>
    </xf>
    <xf numFmtId="164" fontId="10" fillId="2" borderId="2" xfId="12" applyNumberFormat="1" applyFont="1" applyFill="1" applyBorder="1" applyProtection="1">
      <protection hidden="1"/>
    </xf>
    <xf numFmtId="0" fontId="9" fillId="2" borderId="0" xfId="12" applyFont="1" applyFill="1" applyProtection="1">
      <protection hidden="1"/>
    </xf>
    <xf numFmtId="0" fontId="0" fillId="3" borderId="0" xfId="0" applyFill="1" applyProtection="1">
      <protection hidden="1"/>
    </xf>
    <xf numFmtId="3" fontId="17" fillId="3" borderId="0" xfId="0" applyNumberFormat="1" applyFont="1" applyFill="1" applyProtection="1">
      <protection hidden="1"/>
    </xf>
    <xf numFmtId="3" fontId="15" fillId="3" borderId="0" xfId="9" applyNumberFormat="1" applyFill="1" applyAlignment="1" applyProtection="1">
      <protection hidden="1"/>
    </xf>
    <xf numFmtId="3" fontId="15" fillId="4" borderId="0" xfId="9" applyNumberFormat="1" applyFill="1" applyAlignment="1" applyProtection="1">
      <protection hidden="1"/>
    </xf>
    <xf numFmtId="0" fontId="0" fillId="4" borderId="0" xfId="0" applyFill="1" applyProtection="1">
      <protection hidden="1"/>
    </xf>
    <xf numFmtId="0" fontId="17" fillId="4" borderId="0" xfId="0" applyFont="1" applyFill="1" applyProtection="1">
      <protection hidden="1"/>
    </xf>
    <xf numFmtId="3" fontId="17" fillId="4" borderId="0" xfId="0" applyNumberFormat="1" applyFont="1" applyFill="1" applyProtection="1">
      <protection hidden="1"/>
    </xf>
    <xf numFmtId="3" fontId="15" fillId="5" borderId="0" xfId="9" applyNumberFormat="1" applyFill="1" applyAlignment="1" applyProtection="1">
      <protection hidden="1"/>
    </xf>
    <xf numFmtId="0" fontId="0" fillId="5" borderId="0" xfId="0" applyFill="1" applyProtection="1">
      <protection hidden="1"/>
    </xf>
    <xf numFmtId="0" fontId="17" fillId="5" borderId="0" xfId="0" applyFont="1" applyFill="1" applyProtection="1">
      <protection hidden="1"/>
    </xf>
    <xf numFmtId="0" fontId="9" fillId="2" borderId="0" xfId="14" applyFont="1" applyFill="1" applyProtection="1">
      <protection hidden="1"/>
    </xf>
    <xf numFmtId="0" fontId="21" fillId="2" borderId="0" xfId="14" applyFont="1" applyFill="1" applyProtection="1">
      <protection hidden="1"/>
    </xf>
    <xf numFmtId="0" fontId="9" fillId="2" borderId="0" xfId="0" applyFont="1" applyFill="1" applyProtection="1">
      <protection hidden="1"/>
    </xf>
    <xf numFmtId="0" fontId="3" fillId="2" borderId="0" xfId="0" applyFont="1" applyFill="1" applyProtection="1">
      <protection hidden="1"/>
    </xf>
    <xf numFmtId="0" fontId="2" fillId="2" borderId="0" xfId="0" applyFont="1" applyFill="1" applyProtection="1">
      <protection hidden="1"/>
    </xf>
    <xf numFmtId="0" fontId="4" fillId="2" borderId="0" xfId="0" applyFont="1" applyFill="1" applyProtection="1">
      <protection hidden="1"/>
    </xf>
    <xf numFmtId="0" fontId="5" fillId="2" borderId="3" xfId="0" applyFont="1" applyFill="1" applyBorder="1" applyProtection="1">
      <protection hidden="1"/>
    </xf>
    <xf numFmtId="0" fontId="3" fillId="4" borderId="0" xfId="12" applyFont="1" applyFill="1" applyProtection="1">
      <protection hidden="1"/>
    </xf>
    <xf numFmtId="0" fontId="3" fillId="2" borderId="0" xfId="12" applyFont="1" applyFill="1" applyProtection="1">
      <protection hidden="1"/>
    </xf>
    <xf numFmtId="0" fontId="6" fillId="2" borderId="0" xfId="13" applyFont="1" applyFill="1" applyProtection="1">
      <protection hidden="1"/>
    </xf>
    <xf numFmtId="164" fontId="7" fillId="2" borderId="0" xfId="12" applyNumberFormat="1" applyFont="1" applyFill="1" applyProtection="1">
      <protection hidden="1"/>
    </xf>
    <xf numFmtId="164" fontId="3" fillId="2" borderId="0" xfId="12" applyNumberFormat="1" applyFont="1" applyFill="1" applyProtection="1">
      <protection hidden="1"/>
    </xf>
    <xf numFmtId="0" fontId="8" fillId="2" borderId="0" xfId="12" applyFont="1" applyFill="1" applyProtection="1">
      <protection hidden="1"/>
    </xf>
    <xf numFmtId="164" fontId="20" fillId="2" borderId="0" xfId="12" applyNumberFormat="1" applyFont="1" applyFill="1" applyProtection="1">
      <protection hidden="1"/>
    </xf>
    <xf numFmtId="0" fontId="10" fillId="2" borderId="0" xfId="12" applyFont="1" applyFill="1" applyProtection="1">
      <protection hidden="1"/>
    </xf>
    <xf numFmtId="164" fontId="11" fillId="2" borderId="0" xfId="12" applyNumberFormat="1" applyFont="1" applyFill="1" applyProtection="1">
      <protection hidden="1"/>
    </xf>
    <xf numFmtId="0" fontId="11" fillId="2" borderId="0" xfId="13" applyFont="1" applyFill="1" applyProtection="1">
      <protection hidden="1"/>
    </xf>
    <xf numFmtId="164" fontId="21" fillId="2" borderId="0" xfId="15" applyNumberFormat="1" applyFont="1" applyFill="1" applyProtection="1">
      <protection hidden="1"/>
    </xf>
    <xf numFmtId="0" fontId="21" fillId="2" borderId="0" xfId="15" applyFont="1" applyFill="1" applyProtection="1">
      <protection hidden="1"/>
    </xf>
    <xf numFmtId="164" fontId="10" fillId="2" borderId="0" xfId="12" applyNumberFormat="1" applyFont="1" applyFill="1" applyProtection="1">
      <protection hidden="1"/>
    </xf>
    <xf numFmtId="164" fontId="21" fillId="2" borderId="0" xfId="12" applyNumberFormat="1" applyFont="1" applyFill="1" applyProtection="1">
      <protection hidden="1"/>
    </xf>
    <xf numFmtId="0" fontId="11" fillId="2" borderId="0" xfId="12" applyFont="1" applyFill="1" applyProtection="1">
      <protection hidden="1"/>
    </xf>
    <xf numFmtId="173" fontId="21" fillId="2" borderId="0" xfId="12" applyNumberFormat="1" applyFont="1" applyFill="1" applyProtection="1">
      <protection hidden="1"/>
    </xf>
    <xf numFmtId="173" fontId="9" fillId="2" borderId="0" xfId="12" applyNumberFormat="1" applyFont="1" applyFill="1" applyProtection="1">
      <protection hidden="1"/>
    </xf>
    <xf numFmtId="0" fontId="13" fillId="2" borderId="0" xfId="18" applyFont="1" applyFill="1" applyProtection="1">
      <protection hidden="1"/>
    </xf>
    <xf numFmtId="0" fontId="14" fillId="2" borderId="0" xfId="15" applyFont="1" applyFill="1" applyProtection="1">
      <protection hidden="1"/>
    </xf>
    <xf numFmtId="0" fontId="9" fillId="2" borderId="0" xfId="15" applyFont="1" applyFill="1" applyProtection="1">
      <protection hidden="1"/>
    </xf>
    <xf numFmtId="0" fontId="15" fillId="5" borderId="0" xfId="9" applyFill="1" applyAlignment="1" applyProtection="1">
      <protection hidden="1"/>
    </xf>
    <xf numFmtId="0" fontId="3" fillId="3" borderId="0" xfId="12" applyFont="1" applyFill="1" applyProtection="1">
      <protection hidden="1"/>
    </xf>
    <xf numFmtId="0" fontId="15" fillId="3" borderId="0" xfId="9" applyFill="1" applyAlignment="1" applyProtection="1">
      <protection hidden="1"/>
    </xf>
    <xf numFmtId="0" fontId="3" fillId="2" borderId="4" xfId="13" applyFont="1" applyFill="1" applyBorder="1" applyAlignment="1" applyProtection="1">
      <alignment horizontal="center"/>
      <protection hidden="1"/>
    </xf>
    <xf numFmtId="0" fontId="3" fillId="2" borderId="5" xfId="13" applyFont="1" applyFill="1" applyBorder="1" applyAlignment="1" applyProtection="1">
      <alignment horizontal="center"/>
      <protection hidden="1"/>
    </xf>
    <xf numFmtId="0" fontId="3" fillId="2" borderId="6" xfId="13" applyFont="1" applyFill="1" applyBorder="1" applyAlignment="1" applyProtection="1">
      <alignment horizontal="center"/>
      <protection hidden="1"/>
    </xf>
    <xf numFmtId="0" fontId="12" fillId="2" borderId="0" xfId="18" applyFont="1" applyFill="1" applyAlignment="1" applyProtection="1">
      <alignment horizontal="center" vertical="center" wrapText="1"/>
      <protection hidden="1"/>
    </xf>
  </cellXfs>
  <cellStyles count="20">
    <cellStyle name="Comma" xfId="1"/>
    <cellStyle name="Comma [0]" xfId="2"/>
    <cellStyle name="Currency" xfId="3"/>
    <cellStyle name="Currency [0]" xfId="4"/>
    <cellStyle name="Date" xfId="5"/>
    <cellStyle name="Fixed" xfId="6"/>
    <cellStyle name="Heading1" xfId="7"/>
    <cellStyle name="Heading2" xfId="8"/>
    <cellStyle name="Hyperlink" xfId="9" builtinId="8"/>
    <cellStyle name="Percent" xfId="10"/>
    <cellStyle name="Standaard" xfId="0" builtinId="0"/>
    <cellStyle name="Standaard 2" xfId="11"/>
    <cellStyle name="Standaard 2 2" xfId="12"/>
    <cellStyle name="Standaard 2 2_acquéreur Flandres" xfId="13"/>
    <cellStyle name="Standaard 2 2_vendeur Flandres" xfId="14"/>
    <cellStyle name="Standaard 2 2_Verkoop Wallonië ontwerp" xfId="15"/>
    <cellStyle name="Standaard 3" xfId="16"/>
    <cellStyle name="Standaard 4" xfId="17"/>
    <cellStyle name="Standaard_acquéreur Flandres" xfId="18"/>
    <cellStyle name="Total" xfId="1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6</xdr:col>
      <xdr:colOff>38100</xdr:colOff>
      <xdr:row>1</xdr:row>
      <xdr:rowOff>104775</xdr:rowOff>
    </xdr:from>
    <xdr:to>
      <xdr:col>8</xdr:col>
      <xdr:colOff>847725</xdr:colOff>
      <xdr:row>4</xdr:row>
      <xdr:rowOff>19050</xdr:rowOff>
    </xdr:to>
    <xdr:pic>
      <xdr:nvPicPr>
        <xdr:cNvPr id="1032" name="Afbeelding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62475" y="447675"/>
          <a:ext cx="952500" cy="457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VKWKRH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KWKRHV"/>
    </sheetNames>
    <sheetDataSet>
      <sheetData sheetId="0">
        <row r="5">
          <cell r="B5">
            <v>0</v>
          </cell>
        </row>
        <row r="8">
          <cell r="B8">
            <v>0</v>
          </cell>
        </row>
        <row r="16">
          <cell r="D16">
            <v>0</v>
          </cell>
        </row>
        <row r="17">
          <cell r="D17">
            <v>0</v>
          </cell>
        </row>
        <row r="18">
          <cell r="D18">
            <v>0</v>
          </cell>
        </row>
        <row r="19">
          <cell r="D19">
            <v>0</v>
          </cell>
        </row>
        <row r="20">
          <cell r="D20">
            <v>770</v>
          </cell>
        </row>
        <row r="21">
          <cell r="D21">
            <v>0</v>
          </cell>
        </row>
        <row r="33">
          <cell r="C33" t="str">
            <v>verkoper</v>
          </cell>
          <cell r="D33">
            <v>0</v>
          </cell>
        </row>
        <row r="34">
          <cell r="C34" t="str">
            <v>koper</v>
          </cell>
          <cell r="D34">
            <v>0</v>
          </cell>
        </row>
        <row r="35">
          <cell r="C35" t="str">
            <v>verkoper</v>
          </cell>
          <cell r="D35">
            <v>0</v>
          </cell>
        </row>
        <row r="36">
          <cell r="C36" t="str">
            <v>koper</v>
          </cell>
          <cell r="D36">
            <v>0</v>
          </cell>
        </row>
        <row r="59">
          <cell r="E59">
            <v>0</v>
          </cell>
        </row>
        <row r="60">
          <cell r="C60">
            <v>0</v>
          </cell>
        </row>
        <row r="61">
          <cell r="C61">
            <v>0</v>
          </cell>
        </row>
        <row r="65">
          <cell r="C65">
            <v>150</v>
          </cell>
        </row>
        <row r="67">
          <cell r="C67">
            <v>50</v>
          </cell>
        </row>
        <row r="70">
          <cell r="C70">
            <v>660</v>
          </cell>
        </row>
        <row r="73">
          <cell r="C73">
            <v>0</v>
          </cell>
        </row>
        <row r="91">
          <cell r="C91">
            <v>50</v>
          </cell>
          <cell r="E91">
            <v>0</v>
          </cell>
        </row>
        <row r="92">
          <cell r="C92">
            <v>50</v>
          </cell>
        </row>
        <row r="93">
          <cell r="C93">
            <v>0</v>
          </cell>
        </row>
        <row r="94">
          <cell r="C94">
            <v>185</v>
          </cell>
        </row>
      </sheetData>
    </sheetDataSet>
  </externalBook>
</externalLink>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Boekje.xlsx" TargetMode="External"/><Relationship Id="rId7" Type="http://schemas.openxmlformats.org/officeDocument/2006/relationships/hyperlink" Target="VKWKRHVDV.xlsx" TargetMode="External"/><Relationship Id="rId2" Type="http://schemas.openxmlformats.org/officeDocument/2006/relationships/hyperlink" Target="VKWKRHV.xlsx" TargetMode="External"/><Relationship Id="rId1" Type="http://schemas.openxmlformats.org/officeDocument/2006/relationships/hyperlink" Target="Boekje.xls" TargetMode="External"/><Relationship Id="rId6" Type="http://schemas.openxmlformats.org/officeDocument/2006/relationships/hyperlink" Target="VKWKRHVAK.xlsx" TargetMode="External"/><Relationship Id="rId5" Type="http://schemas.openxmlformats.org/officeDocument/2006/relationships/hyperlink" Target="VKWKRHVAV.xlsx" TargetMode="External"/><Relationship Id="rId4" Type="http://schemas.openxmlformats.org/officeDocument/2006/relationships/hyperlink" Target="Boekje.xls" TargetMode="External"/><Relationship Id="rId9"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Blad1"/>
  <dimension ref="A1:J68"/>
  <sheetViews>
    <sheetView tabSelected="1" zoomScaleNormal="100" workbookViewId="0">
      <selection activeCell="B11" sqref="B11"/>
    </sheetView>
  </sheetViews>
  <sheetFormatPr defaultRowHeight="14.25"/>
  <cols>
    <col min="1" max="1" width="7.5703125" style="22" customWidth="1"/>
    <col min="2" max="2" width="9.5703125" style="22" customWidth="1"/>
    <col min="3" max="3" width="11.7109375" style="22" customWidth="1"/>
    <col min="4" max="4" width="20.28515625" style="22" customWidth="1"/>
    <col min="5" max="5" width="18.42578125" style="22" customWidth="1"/>
    <col min="6" max="6" width="0.28515625" style="22" customWidth="1"/>
    <col min="7" max="7" width="0.7109375" style="22" customWidth="1"/>
    <col min="8" max="8" width="1.42578125" style="22" customWidth="1"/>
    <col min="9" max="9" width="15.140625" style="22" customWidth="1"/>
    <col min="10" max="16384" width="9.140625" style="22"/>
  </cols>
  <sheetData>
    <row r="1" spans="1:9" ht="27">
      <c r="A1" s="19" t="s">
        <v>35</v>
      </c>
      <c r="B1" s="19"/>
      <c r="C1" s="19"/>
      <c r="D1" s="19"/>
      <c r="E1" s="19"/>
      <c r="F1" s="18"/>
      <c r="G1" s="18"/>
      <c r="H1" s="18"/>
      <c r="I1" s="18"/>
    </row>
    <row r="2" spans="1:9">
      <c r="A2" s="20"/>
      <c r="B2" s="18"/>
      <c r="C2" s="18"/>
      <c r="D2" s="18"/>
      <c r="E2" s="18"/>
      <c r="F2" s="18"/>
      <c r="G2" s="18"/>
      <c r="H2" s="18"/>
      <c r="I2" s="18"/>
    </row>
    <row r="3" spans="1:9">
      <c r="A3" s="18"/>
      <c r="B3" s="18"/>
      <c r="C3" s="18"/>
      <c r="D3" s="18"/>
      <c r="E3" s="18"/>
      <c r="F3" s="18"/>
      <c r="G3" s="18"/>
      <c r="H3" s="18"/>
      <c r="I3" s="18"/>
    </row>
    <row r="4" spans="1:9">
      <c r="A4" s="18" t="s">
        <v>36</v>
      </c>
      <c r="B4" s="18"/>
      <c r="C4" s="18"/>
      <c r="D4" s="18"/>
      <c r="E4" s="18" t="s">
        <v>37</v>
      </c>
      <c r="F4" s="18"/>
      <c r="G4" s="18"/>
      <c r="H4" s="18"/>
      <c r="I4" s="18"/>
    </row>
    <row r="5" spans="1:9">
      <c r="A5" s="18" t="s">
        <v>38</v>
      </c>
      <c r="B5" s="18"/>
      <c r="C5" s="18"/>
      <c r="D5" s="18"/>
      <c r="E5" s="18" t="s">
        <v>39</v>
      </c>
      <c r="F5" s="18"/>
      <c r="G5" s="18"/>
      <c r="H5" s="18"/>
      <c r="I5" s="18"/>
    </row>
    <row r="6" spans="1:9" ht="15" thickBot="1">
      <c r="A6" s="21"/>
      <c r="B6" s="21"/>
      <c r="C6" s="21"/>
      <c r="D6" s="21"/>
      <c r="E6" s="21"/>
      <c r="F6" s="21"/>
      <c r="G6" s="21"/>
      <c r="H6" s="21"/>
      <c r="I6" s="21"/>
    </row>
    <row r="7" spans="1:9">
      <c r="A7" s="23"/>
      <c r="B7" s="23"/>
      <c r="C7" s="23"/>
      <c r="D7" s="23"/>
      <c r="E7" s="23"/>
      <c r="F7" s="23"/>
      <c r="G7" s="23"/>
      <c r="H7" s="23"/>
      <c r="I7" s="23"/>
    </row>
    <row r="8" spans="1:9" ht="15.75">
      <c r="A8" s="24" t="s">
        <v>5</v>
      </c>
      <c r="B8" s="23"/>
      <c r="C8" s="23"/>
      <c r="D8" s="23"/>
      <c r="E8" s="25"/>
      <c r="F8" s="23"/>
      <c r="G8" s="26"/>
      <c r="H8" s="23"/>
      <c r="I8" s="23"/>
    </row>
    <row r="9" spans="1:9">
      <c r="A9" s="23"/>
      <c r="B9" s="23"/>
      <c r="C9" s="23"/>
      <c r="D9" s="23"/>
      <c r="E9" s="26"/>
      <c r="F9" s="23"/>
      <c r="G9" s="26"/>
      <c r="H9" s="23"/>
      <c r="I9" s="23"/>
    </row>
    <row r="10" spans="1:9">
      <c r="A10" s="45" t="s">
        <v>6</v>
      </c>
      <c r="B10" s="46"/>
      <c r="C10" s="46"/>
      <c r="D10" s="46"/>
      <c r="E10" s="46"/>
      <c r="F10" s="46"/>
      <c r="G10" s="46"/>
      <c r="H10" s="46"/>
      <c r="I10" s="47"/>
    </row>
    <row r="11" spans="1:9">
      <c r="A11" s="27" t="s">
        <v>0</v>
      </c>
      <c r="B11" s="27">
        <f>[1]VKWKRHV!B3</f>
        <v>0</v>
      </c>
      <c r="C11" s="4"/>
      <c r="D11" s="4"/>
      <c r="E11" s="1"/>
      <c r="F11" s="4"/>
      <c r="G11" s="1"/>
      <c r="H11" s="4"/>
      <c r="I11" s="4"/>
    </row>
    <row r="12" spans="1:9">
      <c r="A12" s="27" t="s">
        <v>7</v>
      </c>
      <c r="B12" s="27">
        <f>[1]VKWKRHV!B4</f>
        <v>0</v>
      </c>
      <c r="C12" s="4"/>
      <c r="D12" s="4"/>
      <c r="E12" s="1"/>
      <c r="F12" s="4"/>
      <c r="G12" s="1"/>
      <c r="H12" s="4"/>
      <c r="I12" s="4"/>
    </row>
    <row r="13" spans="1:9">
      <c r="A13" s="27" t="s">
        <v>8</v>
      </c>
      <c r="B13" s="4"/>
      <c r="C13" s="4"/>
      <c r="D13" s="27"/>
      <c r="E13" s="28"/>
      <c r="F13" s="4"/>
      <c r="G13" s="1"/>
      <c r="H13" s="4"/>
      <c r="I13" s="4"/>
    </row>
    <row r="14" spans="1:9">
      <c r="A14" s="4"/>
      <c r="B14" s="4"/>
      <c r="C14" s="4"/>
      <c r="D14" s="4"/>
      <c r="E14" s="1"/>
      <c r="F14" s="4"/>
      <c r="G14" s="1"/>
      <c r="H14" s="4"/>
      <c r="I14" s="4"/>
    </row>
    <row r="15" spans="1:9">
      <c r="A15" s="29" t="s">
        <v>9</v>
      </c>
      <c r="B15" s="4"/>
      <c r="C15" s="4"/>
      <c r="D15" s="4"/>
      <c r="E15" s="1"/>
      <c r="F15" s="4"/>
      <c r="G15" s="1"/>
      <c r="H15" s="4"/>
      <c r="I15" s="30">
        <f>[1]VKWKRHV!B5</f>
        <v>0</v>
      </c>
    </row>
    <row r="16" spans="1:9">
      <c r="A16" s="31" t="s">
        <v>10</v>
      </c>
      <c r="B16" s="4"/>
      <c r="C16" s="4"/>
      <c r="D16" s="4"/>
      <c r="E16" s="1"/>
      <c r="F16" s="4"/>
      <c r="G16" s="4"/>
      <c r="H16" s="4"/>
      <c r="I16" s="30">
        <f>-[1]VKWKRHV!B8</f>
        <v>0</v>
      </c>
    </row>
    <row r="17" spans="1:9">
      <c r="A17" s="31" t="s">
        <v>26</v>
      </c>
      <c r="B17" s="4"/>
      <c r="C17" s="4"/>
      <c r="D17" s="4"/>
      <c r="E17" s="1"/>
      <c r="F17" s="4"/>
      <c r="G17" s="4"/>
      <c r="H17" s="4"/>
      <c r="I17" s="30">
        <v>0</v>
      </c>
    </row>
    <row r="18" spans="1:9">
      <c r="A18" s="31" t="s">
        <v>11</v>
      </c>
      <c r="B18" s="4"/>
      <c r="C18" s="4"/>
      <c r="D18" s="4"/>
      <c r="E18" s="1"/>
      <c r="F18" s="4"/>
      <c r="G18" s="4"/>
      <c r="H18" s="4"/>
      <c r="I18" s="30"/>
    </row>
    <row r="19" spans="1:9">
      <c r="A19" s="4" t="s">
        <v>12</v>
      </c>
      <c r="B19" s="4"/>
      <c r="C19" s="4"/>
      <c r="D19" s="4"/>
      <c r="E19" s="1">
        <f>[1]VKWKRHV!D17</f>
        <v>0</v>
      </c>
      <c r="F19" s="4"/>
      <c r="G19" s="1"/>
      <c r="H19" s="4"/>
      <c r="I19" s="4"/>
    </row>
    <row r="20" spans="1:9">
      <c r="A20" s="4" t="s">
        <v>13</v>
      </c>
      <c r="B20" s="4"/>
      <c r="C20" s="4"/>
      <c r="D20" s="4"/>
      <c r="E20" s="1">
        <f>[1]VKWKRHV!D18</f>
        <v>0</v>
      </c>
      <c r="F20" s="4"/>
      <c r="G20" s="1"/>
      <c r="H20" s="4"/>
      <c r="I20" s="4"/>
    </row>
    <row r="21" spans="1:9">
      <c r="A21" s="4" t="s">
        <v>14</v>
      </c>
      <c r="B21" s="4"/>
      <c r="C21" s="4"/>
      <c r="D21" s="4"/>
      <c r="E21" s="1">
        <f>[1]VKWKRHV!D19</f>
        <v>0</v>
      </c>
      <c r="F21" s="4"/>
      <c r="G21" s="1"/>
      <c r="H21" s="4"/>
      <c r="I21" s="4"/>
    </row>
    <row r="22" spans="1:9">
      <c r="A22" s="4" t="s">
        <v>15</v>
      </c>
      <c r="B22" s="4"/>
      <c r="C22" s="4"/>
      <c r="D22" s="4"/>
      <c r="E22" s="1">
        <f>50*121%</f>
        <v>60.5</v>
      </c>
      <c r="F22" s="4"/>
      <c r="G22" s="1"/>
      <c r="H22" s="4"/>
      <c r="I22" s="4"/>
    </row>
    <row r="23" spans="1:9">
      <c r="A23" s="4" t="s">
        <v>16</v>
      </c>
      <c r="B23" s="4"/>
      <c r="C23" s="4"/>
      <c r="D23" s="4"/>
      <c r="E23" s="1">
        <f>[1]VKWKRHV!D16*121%</f>
        <v>0</v>
      </c>
      <c r="F23" s="4"/>
      <c r="G23" s="1"/>
      <c r="H23" s="4"/>
      <c r="I23" s="4"/>
    </row>
    <row r="24" spans="1:9">
      <c r="A24" s="4" t="s">
        <v>17</v>
      </c>
      <c r="B24" s="4"/>
      <c r="C24" s="4"/>
      <c r="D24" s="4"/>
      <c r="E24" s="1">
        <f>([1]VKWKRHV!D20-50)*121%</f>
        <v>871.19999999999993</v>
      </c>
      <c r="F24" s="4"/>
      <c r="G24" s="1"/>
      <c r="H24" s="4"/>
      <c r="I24" s="4"/>
    </row>
    <row r="25" spans="1:9">
      <c r="A25" s="4" t="s">
        <v>28</v>
      </c>
      <c r="B25" s="4"/>
      <c r="C25" s="4"/>
      <c r="D25" s="4"/>
      <c r="E25" s="1">
        <f>IF([1]VKWKRHV!D21&gt;0,[1]VKWKRHV!D21,0)</f>
        <v>0</v>
      </c>
      <c r="F25" s="4"/>
      <c r="G25" s="1"/>
      <c r="H25" s="4"/>
      <c r="I25" s="4"/>
    </row>
    <row r="26" spans="1:9">
      <c r="A26" s="15" t="s">
        <v>29</v>
      </c>
      <c r="B26" s="4"/>
      <c r="C26" s="4"/>
      <c r="D26" s="4"/>
      <c r="E26" s="32">
        <f>IF([1]VKWKRHV!C33="koper",[1]VKWKRHV!D33*121%,0)</f>
        <v>0</v>
      </c>
      <c r="F26" s="4"/>
      <c r="G26" s="1"/>
      <c r="H26" s="4"/>
      <c r="I26" s="4"/>
    </row>
    <row r="27" spans="1:9">
      <c r="A27" s="16" t="s">
        <v>30</v>
      </c>
      <c r="B27" s="4"/>
      <c r="C27" s="4"/>
      <c r="D27" s="4"/>
      <c r="E27" s="32">
        <f>IF([1]VKWKRHV!C34="koper",[1]VKWKRHV!D34,0)</f>
        <v>0</v>
      </c>
      <c r="F27" s="4"/>
      <c r="G27" s="1"/>
      <c r="H27" s="4"/>
      <c r="I27" s="4"/>
    </row>
    <row r="28" spans="1:9">
      <c r="A28" s="33" t="s">
        <v>31</v>
      </c>
      <c r="B28" s="4"/>
      <c r="C28" s="4"/>
      <c r="D28" s="4"/>
      <c r="E28" s="32">
        <f>IF([1]VKWKRHV!C35="koper",[1]VKWKRHV!D35*121%,0)</f>
        <v>0</v>
      </c>
      <c r="F28" s="4"/>
      <c r="G28" s="1"/>
      <c r="H28" s="4"/>
      <c r="I28" s="4"/>
    </row>
    <row r="29" spans="1:9">
      <c r="A29" s="33" t="s">
        <v>32</v>
      </c>
      <c r="B29" s="4"/>
      <c r="C29" s="4"/>
      <c r="D29" s="4"/>
      <c r="E29" s="32">
        <f>IF([1]VKWKRHV!C36="koper",[1]VKWKRHV!D36*121%,0)</f>
        <v>0</v>
      </c>
      <c r="F29" s="4"/>
      <c r="G29" s="1"/>
      <c r="H29" s="4"/>
      <c r="I29" s="4"/>
    </row>
    <row r="30" spans="1:9">
      <c r="A30" s="29" t="s">
        <v>18</v>
      </c>
      <c r="B30" s="4"/>
      <c r="C30" s="1"/>
      <c r="D30" s="4"/>
      <c r="E30" s="23"/>
      <c r="F30" s="34"/>
      <c r="G30" s="1"/>
      <c r="H30" s="4"/>
      <c r="I30" s="34">
        <f>SUM(E19:E29)</f>
        <v>931.69999999999993</v>
      </c>
    </row>
    <row r="31" spans="1:9">
      <c r="A31" s="29" t="s">
        <v>19</v>
      </c>
      <c r="B31" s="4"/>
      <c r="C31" s="1"/>
      <c r="D31" s="4"/>
      <c r="E31" s="23"/>
      <c r="F31" s="34"/>
      <c r="G31" s="1"/>
      <c r="H31" s="4"/>
      <c r="I31" s="23"/>
    </row>
    <row r="32" spans="1:9">
      <c r="A32" s="4" t="s">
        <v>20</v>
      </c>
      <c r="B32" s="4"/>
      <c r="C32" s="1"/>
      <c r="D32" s="4"/>
      <c r="E32" s="35">
        <f>[1]VKWKRHV!C60+[1]VKWKRHV!C61</f>
        <v>0</v>
      </c>
      <c r="F32" s="34"/>
      <c r="G32" s="1"/>
      <c r="H32" s="4"/>
      <c r="I32" s="23"/>
    </row>
    <row r="33" spans="1:9">
      <c r="A33" s="4" t="s">
        <v>21</v>
      </c>
      <c r="B33" s="4"/>
      <c r="C33" s="4"/>
      <c r="D33" s="4"/>
      <c r="E33" s="1">
        <f>[1]VKWKRHV!C65</f>
        <v>150</v>
      </c>
      <c r="F33" s="4"/>
      <c r="G33" s="1"/>
      <c r="H33" s="4"/>
      <c r="I33" s="2"/>
    </row>
    <row r="34" spans="1:9">
      <c r="A34" s="4" t="s">
        <v>15</v>
      </c>
      <c r="B34" s="4"/>
      <c r="C34" s="4"/>
      <c r="D34" s="4"/>
      <c r="E34" s="1">
        <f>[1]VKWKRHV!C67*121%</f>
        <v>60.5</v>
      </c>
      <c r="F34" s="4"/>
      <c r="G34" s="1"/>
      <c r="H34" s="4"/>
      <c r="I34" s="2"/>
    </row>
    <row r="35" spans="1:9">
      <c r="A35" s="4" t="s">
        <v>16</v>
      </c>
      <c r="B35" s="4"/>
      <c r="C35" s="4"/>
      <c r="D35" s="4"/>
      <c r="E35" s="1">
        <f>[1]VKWKRHV!E59*121%</f>
        <v>0</v>
      </c>
      <c r="F35" s="4"/>
      <c r="G35" s="1"/>
      <c r="H35" s="4"/>
      <c r="I35" s="2"/>
    </row>
    <row r="36" spans="1:9">
      <c r="A36" s="4" t="s">
        <v>17</v>
      </c>
      <c r="B36" s="4"/>
      <c r="C36" s="4"/>
      <c r="D36" s="4"/>
      <c r="E36" s="1">
        <f>([1]VKWKRHV!C70+[1]VKWKRHV!C73)*121%</f>
        <v>798.6</v>
      </c>
      <c r="F36" s="4"/>
      <c r="G36" s="1"/>
      <c r="H36" s="4"/>
      <c r="I36" s="2"/>
    </row>
    <row r="37" spans="1:9">
      <c r="A37" s="29" t="s">
        <v>22</v>
      </c>
      <c r="B37" s="4"/>
      <c r="C37" s="4"/>
      <c r="D37" s="4"/>
      <c r="E37" s="1"/>
      <c r="F37" s="4"/>
      <c r="G37" s="1"/>
      <c r="H37" s="4"/>
      <c r="I37" s="2">
        <f>SUM(E32:E36)</f>
        <v>1009.1</v>
      </c>
    </row>
    <row r="38" spans="1:9">
      <c r="A38" s="36" t="s">
        <v>23</v>
      </c>
      <c r="B38" s="4"/>
      <c r="C38" s="1"/>
      <c r="D38" s="4"/>
      <c r="E38" s="23"/>
      <c r="F38" s="34"/>
      <c r="G38" s="1"/>
      <c r="H38" s="4"/>
      <c r="I38" s="23"/>
    </row>
    <row r="39" spans="1:9">
      <c r="A39" s="4" t="s">
        <v>20</v>
      </c>
      <c r="B39" s="4"/>
      <c r="C39" s="1"/>
      <c r="D39" s="4"/>
      <c r="E39" s="37">
        <f>[1]VKWKRHV!C92+[1]VKWKRHV!C93</f>
        <v>50</v>
      </c>
      <c r="F39" s="34"/>
      <c r="G39" s="1"/>
      <c r="H39" s="4"/>
      <c r="I39" s="23"/>
    </row>
    <row r="40" spans="1:9">
      <c r="A40" s="4" t="s">
        <v>15</v>
      </c>
      <c r="B40" s="4"/>
      <c r="C40" s="4"/>
      <c r="D40" s="4"/>
      <c r="E40" s="38">
        <f>[1]VKWKRHV!C91*121%</f>
        <v>60.5</v>
      </c>
      <c r="F40" s="4"/>
      <c r="G40" s="1"/>
      <c r="H40" s="4"/>
      <c r="I40" s="2"/>
    </row>
    <row r="41" spans="1:9">
      <c r="A41" s="4" t="s">
        <v>16</v>
      </c>
      <c r="B41" s="4"/>
      <c r="C41" s="4"/>
      <c r="D41" s="4"/>
      <c r="E41" s="38">
        <f>[1]VKWKRHV!E91*121%</f>
        <v>0</v>
      </c>
      <c r="F41" s="4"/>
      <c r="G41" s="1"/>
      <c r="H41" s="4"/>
      <c r="I41" s="2"/>
    </row>
    <row r="42" spans="1:9">
      <c r="A42" s="4" t="s">
        <v>17</v>
      </c>
      <c r="B42" s="4"/>
      <c r="C42" s="4"/>
      <c r="D42" s="4"/>
      <c r="E42" s="38">
        <f>[1]VKWKRHV!C94*121%</f>
        <v>223.85</v>
      </c>
      <c r="F42" s="4"/>
      <c r="G42" s="1"/>
      <c r="H42" s="4"/>
      <c r="I42" s="2"/>
    </row>
    <row r="43" spans="1:9">
      <c r="A43" s="29" t="s">
        <v>24</v>
      </c>
      <c r="B43" s="4"/>
      <c r="C43" s="4"/>
      <c r="D43" s="4"/>
      <c r="E43" s="1"/>
      <c r="F43" s="4"/>
      <c r="G43" s="1"/>
      <c r="H43" s="4"/>
      <c r="I43" s="2">
        <f>SUM(E39:E42)</f>
        <v>334.35</v>
      </c>
    </row>
    <row r="44" spans="1:9" ht="15" thickBot="1">
      <c r="A44" s="29"/>
      <c r="B44" s="4"/>
      <c r="C44" s="4"/>
      <c r="D44" s="4"/>
      <c r="E44" s="1"/>
      <c r="F44" s="4"/>
      <c r="G44" s="1"/>
      <c r="H44" s="4"/>
      <c r="I44" s="2"/>
    </row>
    <row r="45" spans="1:9" ht="15.75" thickTop="1" thickBot="1">
      <c r="A45" s="29" t="s">
        <v>25</v>
      </c>
      <c r="B45" s="4"/>
      <c r="C45" s="4"/>
      <c r="D45" s="4"/>
      <c r="E45" s="1"/>
      <c r="F45" s="4"/>
      <c r="G45" s="1"/>
      <c r="H45" s="4"/>
      <c r="I45" s="3">
        <f>SUM(I15:I43)</f>
        <v>2275.15</v>
      </c>
    </row>
    <row r="46" spans="1:9" ht="15" customHeight="1" thickTop="1">
      <c r="A46" s="48" t="str">
        <f>IF(I45&gt;=500,"Cette somme est payable le jour de la passation des actes au moyen d'un virement anticipatif sur un compte tiers de l'étude.","Cette somme est payable le jour de la passation des actes")</f>
        <v>Cette somme est payable le jour de la passation des actes au moyen d'un virement anticipatif sur un compte tiers de l'étude.</v>
      </c>
      <c r="B46" s="48"/>
      <c r="C46" s="48"/>
      <c r="D46" s="48"/>
      <c r="E46" s="48"/>
      <c r="F46" s="48"/>
      <c r="G46" s="48"/>
      <c r="H46" s="48"/>
      <c r="I46" s="48"/>
    </row>
    <row r="47" spans="1:9">
      <c r="A47" s="48"/>
      <c r="B47" s="48"/>
      <c r="C47" s="48"/>
      <c r="D47" s="48"/>
      <c r="E47" s="48"/>
      <c r="F47" s="48"/>
      <c r="G47" s="48"/>
      <c r="H47" s="48"/>
      <c r="I47" s="48"/>
    </row>
    <row r="48" spans="1:9">
      <c r="A48" s="48"/>
      <c r="B48" s="48"/>
      <c r="C48" s="48"/>
      <c r="D48" s="48"/>
      <c r="E48" s="48"/>
      <c r="F48" s="48"/>
      <c r="G48" s="48"/>
      <c r="H48" s="48"/>
      <c r="I48" s="48"/>
    </row>
    <row r="49" spans="1:10">
      <c r="A49" s="39" t="s">
        <v>40</v>
      </c>
      <c r="B49" s="40"/>
      <c r="C49" s="41"/>
      <c r="D49" s="41"/>
      <c r="E49" s="41"/>
      <c r="F49" s="41"/>
      <c r="G49" s="41"/>
      <c r="H49" s="41"/>
      <c r="I49" s="41"/>
    </row>
    <row r="50" spans="1:10">
      <c r="A50" s="17" t="s">
        <v>33</v>
      </c>
      <c r="B50" s="18"/>
      <c r="C50" s="18"/>
      <c r="D50" s="17" t="s">
        <v>34</v>
      </c>
      <c r="E50" s="17"/>
      <c r="F50" s="17" t="s">
        <v>33</v>
      </c>
      <c r="G50" s="17"/>
      <c r="H50" s="41"/>
      <c r="I50" s="41"/>
    </row>
    <row r="51" spans="1:10">
      <c r="A51" s="17" t="s">
        <v>33</v>
      </c>
      <c r="B51" s="18"/>
      <c r="C51" s="18"/>
      <c r="D51" s="17" t="s">
        <v>34</v>
      </c>
      <c r="E51" s="17"/>
      <c r="F51" s="17" t="s">
        <v>33</v>
      </c>
      <c r="G51" s="17"/>
      <c r="H51" s="41"/>
      <c r="I51" s="41"/>
    </row>
    <row r="52" spans="1:10">
      <c r="A52" s="17" t="s">
        <v>33</v>
      </c>
      <c r="B52" s="18"/>
      <c r="C52" s="18"/>
      <c r="D52" s="17" t="s">
        <v>34</v>
      </c>
      <c r="E52" s="17"/>
      <c r="F52" s="17" t="s">
        <v>33</v>
      </c>
      <c r="G52" s="17"/>
      <c r="H52" s="41"/>
      <c r="I52" s="41"/>
    </row>
    <row r="54" spans="1:10" ht="15">
      <c r="D54" s="12" t="s">
        <v>1</v>
      </c>
      <c r="E54" s="12" t="s">
        <v>4</v>
      </c>
      <c r="F54" s="5"/>
      <c r="I54" s="8"/>
    </row>
    <row r="55" spans="1:10" ht="15">
      <c r="D55" s="13"/>
      <c r="E55" s="14"/>
      <c r="F55" s="5"/>
      <c r="I55" s="9"/>
      <c r="J55" s="10"/>
    </row>
    <row r="56" spans="1:10" ht="15">
      <c r="D56" s="12" t="s">
        <v>27</v>
      </c>
      <c r="E56" s="42" t="s">
        <v>2</v>
      </c>
      <c r="F56" s="5"/>
      <c r="J56" s="8"/>
    </row>
    <row r="57" spans="1:10">
      <c r="D57" s="11"/>
      <c r="E57" s="11"/>
      <c r="F57" s="11"/>
      <c r="I57" s="11"/>
      <c r="J57" s="11"/>
    </row>
    <row r="58" spans="1:10" hidden="1">
      <c r="D58" s="7" t="s">
        <v>3</v>
      </c>
      <c r="E58" s="6"/>
      <c r="F58" s="6"/>
      <c r="I58" s="7" t="s">
        <v>3</v>
      </c>
      <c r="J58" s="6"/>
    </row>
    <row r="59" spans="1:10" hidden="1">
      <c r="D59" s="43"/>
      <c r="E59" s="43" t="e">
        <f>IF(#REF!="",0,#REF!)</f>
        <v>#REF!</v>
      </c>
    </row>
    <row r="60" spans="1:10" hidden="1">
      <c r="D60" s="43"/>
      <c r="E60" s="43" t="e">
        <f>IF(#REF!="",0,#REF!)</f>
        <v>#REF!</v>
      </c>
    </row>
    <row r="61" spans="1:10" hidden="1">
      <c r="D61" s="43"/>
      <c r="E61" s="43" t="e">
        <f>IF(#REF!="",0,#REF!)</f>
        <v>#REF!</v>
      </c>
    </row>
    <row r="62" spans="1:10">
      <c r="D62" s="44" t="s">
        <v>3</v>
      </c>
    </row>
    <row r="64" spans="1:10" ht="15">
      <c r="D64" s="8"/>
      <c r="F64" s="9"/>
    </row>
    <row r="65" spans="4:6" ht="15">
      <c r="D65" s="9"/>
      <c r="E65" s="10"/>
      <c r="F65" s="9"/>
    </row>
    <row r="66" spans="4:6" ht="15">
      <c r="F66" s="9"/>
    </row>
    <row r="67" spans="4:6">
      <c r="D67" s="11"/>
      <c r="E67" s="11"/>
      <c r="F67" s="11"/>
    </row>
    <row r="68" spans="4:6">
      <c r="D68" s="8"/>
      <c r="E68" s="11"/>
      <c r="F68" s="11"/>
    </row>
  </sheetData>
  <sheetProtection algorithmName="SHA-512" hashValue="kgmN1J4iPmCplIDSSK6G8mjTRxq9YRKCEYt8pXFAP+lud/V8ehDfFF23VqipwPJwA5w7x49d4ej+OWfGuJm20Q==" saltValue="OGT8AxVGEE0UQnJdciFHuw==" spinCount="100000" sheet="1" objects="1" scenarios="1"/>
  <mergeCells count="2">
    <mergeCell ref="A10:I10"/>
    <mergeCell ref="A46:I48"/>
  </mergeCells>
  <phoneticPr fontId="0" type="noConversion"/>
  <hyperlinks>
    <hyperlink ref="D58" r:id="rId1"/>
    <hyperlink ref="E56" r:id="rId2"/>
    <hyperlink ref="D62" r:id="rId3"/>
    <hyperlink ref="I58" r:id="rId4"/>
    <hyperlink ref="D54" r:id="rId5"/>
    <hyperlink ref="D56" r:id="rId6"/>
    <hyperlink ref="E54" r:id="rId7"/>
  </hyperlinks>
  <pageMargins left="0.7" right="0.7" top="0.75" bottom="0.75" header="0.3" footer="0.3"/>
  <pageSetup paperSize="9" orientation="portrait" r:id="rId8"/>
  <headerFooter differentFirst="1"/>
  <drawing r:id="rId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1</vt:i4>
      </vt:variant>
      <vt:variant>
        <vt:lpstr>Benoemde bereiken</vt:lpstr>
      </vt:variant>
      <vt:variant>
        <vt:i4>1</vt:i4>
      </vt:variant>
    </vt:vector>
  </HeadingPairs>
  <TitlesOfParts>
    <vt:vector size="2" baseType="lpstr">
      <vt:lpstr>VKWKRHVDAC</vt:lpstr>
      <vt:lpstr>VKWKRHVDAC!Afdrukbereik</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Jo Hermans</cp:lastModifiedBy>
  <cp:lastPrinted>2014-10-17T14:59:15Z</cp:lastPrinted>
  <dcterms:created xsi:type="dcterms:W3CDTF">2012-08-13T20:06:24Z</dcterms:created>
  <dcterms:modified xsi:type="dcterms:W3CDTF">2014-11-15T19:57:34Z</dcterms:modified>
</cp:coreProperties>
</file>