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UOVLVR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DUOVLVR!$A$1:$I$33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G10" i="1" l="1"/>
  <c r="G24" i="1" l="1"/>
  <c r="D22" i="1"/>
  <c r="B65" i="1"/>
  <c r="B64" i="1"/>
  <c r="C64" i="1" s="1"/>
  <c r="B63" i="1"/>
  <c r="D31" i="1"/>
  <c r="C63" i="1" l="1"/>
  <c r="G14" i="1" s="1"/>
  <c r="G16" i="1" s="1"/>
  <c r="D35" i="1"/>
  <c r="E65" i="1"/>
  <c r="E63" i="1"/>
  <c r="E64" i="1"/>
  <c r="F64" i="1" l="1"/>
  <c r="F63" i="1"/>
  <c r="H31" i="1" s="1"/>
  <c r="H29" i="1" s="1"/>
  <c r="D33" i="1" s="1"/>
</calcChain>
</file>

<file path=xl/sharedStrings.xml><?xml version="1.0" encoding="utf-8"?>
<sst xmlns="http://schemas.openxmlformats.org/spreadsheetml/2006/main" count="22" uniqueCount="21">
  <si>
    <t>SUCCESSION FLANDRES ENTRE PERSONNES SANS PARENTE - LEGS EN DUO</t>
  </si>
  <si>
    <t xml:space="preserve">Veuillez tenir compte des dispositions récentes en matière d'anti-abus - </t>
  </si>
  <si>
    <t>le résultat net pour la ASBL doit être SUBSTANTIEL.</t>
  </si>
  <si>
    <t>1. SUCCESSION IMMOBILIERE</t>
  </si>
  <si>
    <t>2. SUCCESSION MOBILIERE</t>
  </si>
  <si>
    <t>Total:</t>
  </si>
  <si>
    <t>Droits de succession normaux</t>
  </si>
  <si>
    <r>
      <t>RESTE NET</t>
    </r>
    <r>
      <rPr>
        <b/>
        <sz val="10"/>
        <rFont val="Arial"/>
        <family val="2"/>
      </rPr>
      <t>:</t>
    </r>
  </si>
  <si>
    <t>LEGS EN DUO EN FAVEUR D'UNE ORGANISATION NON-PROFIT (ASBL, FONDATIONS…)</t>
  </si>
  <si>
    <t>Calcul</t>
  </si>
  <si>
    <t>Succession</t>
  </si>
  <si>
    <t>Legs minimal non-profit:</t>
  </si>
  <si>
    <t>Simulation basée sur le legs en faveur du non-profit en cas de mobilier et d'immobilier</t>
  </si>
  <si>
    <t>Legs non-profit</t>
  </si>
  <si>
    <t>Legs héritier(s)</t>
  </si>
  <si>
    <t>Dr. Succ.</t>
  </si>
  <si>
    <t>Dr. Succ. (à charge</t>
  </si>
  <si>
    <t>du non-profit)</t>
  </si>
  <si>
    <t>Reste pour le non-profit:</t>
  </si>
  <si>
    <t>Reste pour le(s) héritier(s):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</si>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</sst>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.##000"/>
    <numFmt numFmtId="165" formatCode="_-* #,##0\ _F_B_-;\-* #,##0\ _F_B_-;_-* &quot;-&quot;\ _F_B_-;_-@_-"/>
    <numFmt numFmtId="166" formatCode="\$#,#00"/>
    <numFmt numFmtId="167" formatCode="_-* #,##0\ &quot;FB&quot;_-;\-* #,##0\ &quot;FB&quot;_-;_-* &quot;-&quot;\ &quot;FB&quot;_-;_-@_-"/>
    <numFmt numFmtId="168" formatCode="m\o\n\t\h\ d\,\ \y\y\y\y"/>
    <numFmt numFmtId="169" formatCode="#,#00"/>
    <numFmt numFmtId="170" formatCode="#,"/>
    <numFmt numFmtId="171" formatCode="%#,#00"/>
  </numFmts>
  <fonts count="13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4" fontId="8" fillId="0" borderId="0">
      <protection locked="0"/>
    </xf>
    <xf numFmtId="165" fontId="1" fillId="0" borderId="0" applyFont="0" applyFill="0" applyBorder="0" applyAlignment="0" applyProtection="0"/>
    <xf numFmtId="166" fontId="8" fillId="0" borderId="0">
      <protection locked="0"/>
    </xf>
    <xf numFmtId="167" fontId="1" fillId="0" borderId="0" applyFont="0" applyFill="0" applyBorder="0" applyAlignment="0" applyProtection="0"/>
    <xf numFmtId="168" fontId="8" fillId="0" borderId="0">
      <protection locked="0"/>
    </xf>
    <xf numFmtId="169" fontId="8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171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170" fontId="8" fillId="0" borderId="1">
      <protection locked="0"/>
    </xf>
    <xf numFmtId="0" fontId="12" fillId="0" borderId="2" applyNumberFormat="0" applyFill="0" applyAlignment="0" applyProtection="0"/>
  </cellStyleXfs>
  <cellXfs count="19">
    <xf numFmtId="0" fontId="0" fillId="0" borderId="0" xfId="0"/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  <xf numFmtId="0" fontId="2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3" fillId="5" borderId="0" xfId="0" applyFont="1" applyFill="1" applyProtection="1">
      <protection hidden="1"/>
    </xf>
    <xf numFmtId="3" fontId="6" fillId="5" borderId="0" xfId="9" applyNumberFormat="1" applyFill="1" applyAlignment="1" applyProtection="1">
      <protection hidden="1"/>
    </xf>
    <xf numFmtId="0" fontId="7" fillId="5" borderId="0" xfId="0" applyFont="1" applyFill="1" applyProtection="1">
      <protection hidden="1"/>
    </xf>
    <xf numFmtId="0" fontId="2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5" fillId="7" borderId="0" xfId="0" applyFont="1" applyFill="1" applyProtection="1">
      <protection hidden="1"/>
    </xf>
    <xf numFmtId="0" fontId="0" fillId="8" borderId="0" xfId="0" applyFill="1" applyProtection="1">
      <protection hidden="1"/>
    </xf>
    <xf numFmtId="0" fontId="0" fillId="9" borderId="0" xfId="0" applyFill="1" applyProtection="1">
      <protection locked="0" hidden="1"/>
    </xf>
    <xf numFmtId="0" fontId="0" fillId="10" borderId="0" xfId="0" applyFill="1" applyProtection="1">
      <protection locked="0" hidden="1"/>
    </xf>
    <xf numFmtId="0" fontId="0" fillId="8" borderId="0" xfId="0" applyFill="1" applyProtection="1">
      <protection locked="0" hidden="1"/>
    </xf>
    <xf numFmtId="0" fontId="0" fillId="11" borderId="0" xfId="0" applyFill="1" applyProtection="1">
      <protection hidden="1"/>
    </xf>
    <xf numFmtId="0" fontId="0" fillId="7" borderId="0" xfId="0" applyFill="1" applyProtection="1">
      <protection hidden="1"/>
    </xf>
    <xf numFmtId="0" fontId="2" fillId="8" borderId="0" xfId="0" applyFont="1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workbookViewId="0">
      <selection activeCell="G6" sqref="G6"/>
    </sheetView>
  </sheetViews>
  <sheetFormatPr defaultRowHeight="12.75" x14ac:dyDescent="0.2"/>
  <cols>
    <col min="1" max="16384" width="9.140625" style="5"/>
  </cols>
  <sheetData>
    <row r="1" spans="1:9" s="4" customFormat="1" x14ac:dyDescent="0.2">
      <c r="A1" s="18" t="s">
        <v>0</v>
      </c>
      <c r="B1" s="18"/>
      <c r="C1" s="18"/>
      <c r="D1" s="18"/>
      <c r="E1" s="18"/>
      <c r="F1" s="18"/>
      <c r="G1" s="18"/>
      <c r="H1" s="18"/>
    </row>
    <row r="2" spans="1:9" x14ac:dyDescent="0.2">
      <c r="A2" s="4"/>
    </row>
    <row r="3" spans="1:9" s="4" customFormat="1" x14ac:dyDescent="0.2">
      <c r="A3" s="9" t="s">
        <v>1</v>
      </c>
      <c r="B3" s="9"/>
      <c r="C3" s="9"/>
      <c r="D3" s="9"/>
      <c r="E3" s="9"/>
      <c r="F3" s="9"/>
      <c r="G3" s="9"/>
      <c r="H3" s="9"/>
      <c r="I3" s="9"/>
    </row>
    <row r="4" spans="1:9" x14ac:dyDescent="0.2">
      <c r="A4" s="9" t="s">
        <v>2</v>
      </c>
      <c r="B4" s="10"/>
      <c r="C4" s="10"/>
      <c r="D4" s="10"/>
      <c r="E4" s="10"/>
      <c r="F4" s="10"/>
      <c r="G4" s="10"/>
      <c r="H4" s="10"/>
      <c r="I4" s="10"/>
    </row>
    <row r="5" spans="1:9" x14ac:dyDescent="0.2">
      <c r="A5" s="4"/>
    </row>
    <row r="6" spans="1:9" x14ac:dyDescent="0.2">
      <c r="B6" s="5" t="s">
        <v>3</v>
      </c>
      <c r="G6" s="13">
        <v>0</v>
      </c>
    </row>
    <row r="8" spans="1:9" x14ac:dyDescent="0.2">
      <c r="B8" s="5" t="s">
        <v>4</v>
      </c>
      <c r="G8" s="14">
        <v>0</v>
      </c>
    </row>
    <row r="10" spans="1:9" x14ac:dyDescent="0.2">
      <c r="B10" s="5" t="s">
        <v>5</v>
      </c>
      <c r="G10" s="1">
        <f>SUM(G6:G8)</f>
        <v>0</v>
      </c>
    </row>
    <row r="12" spans="1:9" x14ac:dyDescent="0.2">
      <c r="B12" s="6" t="s">
        <v>6</v>
      </c>
    </row>
    <row r="14" spans="1:9" x14ac:dyDescent="0.2">
      <c r="B14" s="5" t="s">
        <v>5</v>
      </c>
      <c r="G14" s="3">
        <f>C63</f>
        <v>0</v>
      </c>
    </row>
    <row r="16" spans="1:9" x14ac:dyDescent="0.2">
      <c r="B16" s="4" t="s">
        <v>7</v>
      </c>
      <c r="G16" s="11">
        <f>G10-G14</f>
        <v>0</v>
      </c>
    </row>
    <row r="18" spans="1:8" x14ac:dyDescent="0.2">
      <c r="A18" s="5" t="s">
        <v>8</v>
      </c>
    </row>
    <row r="20" spans="1:8" x14ac:dyDescent="0.2">
      <c r="A20" s="4" t="s">
        <v>9</v>
      </c>
    </row>
    <row r="22" spans="1:8" x14ac:dyDescent="0.2">
      <c r="B22" s="5" t="s">
        <v>10</v>
      </c>
      <c r="D22" s="1">
        <f>G10</f>
        <v>0</v>
      </c>
    </row>
    <row r="24" spans="1:8" x14ac:dyDescent="0.2">
      <c r="B24" s="5" t="s">
        <v>11</v>
      </c>
      <c r="G24" s="12">
        <f>(G10*65-2000000)/156.2</f>
        <v>-12804.097311139565</v>
      </c>
    </row>
    <row r="27" spans="1:8" x14ac:dyDescent="0.2">
      <c r="A27" s="5" t="s">
        <v>12</v>
      </c>
    </row>
    <row r="29" spans="1:8" x14ac:dyDescent="0.2">
      <c r="B29" s="5" t="s">
        <v>13</v>
      </c>
      <c r="D29" s="15">
        <v>0</v>
      </c>
      <c r="F29" s="5" t="s">
        <v>15</v>
      </c>
      <c r="H29" s="2">
        <f>(D29*8.8/100)+H31</f>
        <v>0</v>
      </c>
    </row>
    <row r="31" spans="1:8" x14ac:dyDescent="0.2">
      <c r="B31" s="5" t="s">
        <v>14</v>
      </c>
      <c r="D31" s="2">
        <f>G10-D29</f>
        <v>0</v>
      </c>
      <c r="F31" s="5" t="s">
        <v>16</v>
      </c>
      <c r="H31" s="2">
        <f>F63</f>
        <v>0</v>
      </c>
    </row>
    <row r="32" spans="1:8" x14ac:dyDescent="0.2">
      <c r="F32" s="5" t="s">
        <v>17</v>
      </c>
    </row>
    <row r="33" spans="1:4" x14ac:dyDescent="0.2">
      <c r="A33" s="5" t="s">
        <v>18</v>
      </c>
      <c r="D33" s="16">
        <f>D29-H29</f>
        <v>0</v>
      </c>
    </row>
    <row r="35" spans="1:4" x14ac:dyDescent="0.2">
      <c r="A35" s="5" t="s">
        <v>19</v>
      </c>
      <c r="D35" s="17">
        <f>D31</f>
        <v>0</v>
      </c>
    </row>
    <row r="37" spans="1:4" x14ac:dyDescent="0.2">
      <c r="D37" s="7" t="s">
        <v>20</v>
      </c>
    </row>
    <row r="63" spans="2:6" hidden="1" x14ac:dyDescent="0.2">
      <c r="B63" s="5">
        <f>G10*45/100</f>
        <v>0</v>
      </c>
      <c r="C63" s="5">
        <f>IF(G10&lt;75000,B63,C64)</f>
        <v>0</v>
      </c>
      <c r="E63" s="5">
        <f>D31*45/100</f>
        <v>0</v>
      </c>
      <c r="F63" s="5">
        <f>IF(D31&lt;75000,E63,F64)</f>
        <v>0</v>
      </c>
    </row>
    <row r="64" spans="2:6" ht="15.75" hidden="1" x14ac:dyDescent="0.25">
      <c r="B64" s="8">
        <f>(G10-75000)*55/100+33750</f>
        <v>-7500</v>
      </c>
      <c r="C64" s="5">
        <f>IF(G10&lt;125000,B64,B65)</f>
        <v>-7500</v>
      </c>
      <c r="E64" s="8">
        <f>(D31-75000)*55/100+33750</f>
        <v>-7500</v>
      </c>
      <c r="F64" s="5">
        <f>IF(D31&lt;125000,E64,E65)</f>
        <v>-7500</v>
      </c>
    </row>
    <row r="65" spans="2:5" ht="15.75" hidden="1" x14ac:dyDescent="0.25">
      <c r="B65" s="8">
        <f>(G10-125000)*65/100+61250</f>
        <v>-20000</v>
      </c>
      <c r="E65" s="8">
        <f>(D31-125000)*65/100+61250</f>
        <v>-20000</v>
      </c>
    </row>
  </sheetData>
  <sheetProtection algorithmName="SHA-512" hashValue="BH0wvYNVjAGFFk3fKGF/FUjc92L51Keg7HCATf5Dgyap0hs/iH/CL1mhN83A5rSLxZwnRUUYOPx1zhNbIvODFQ==" saltValue="WA9Q1/BBDiDaXSebPnaB3Q==" spinCount="100000" sheet="1" objects="1" scenarios="1"/>
  <phoneticPr fontId="0" type="noConversion"/>
  <hyperlinks>
    <hyperlink ref="D37" r:id="rId1"/>
  </hyperlinks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DUOVLVR</vt:lpstr>
      <vt:lpstr>DUOVLVR!Afdrukbereik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2012-08-13T15:34:04Z</dcterms:created>
  <dcterms:modified xsi:type="dcterms:W3CDTF">2014-11-16T22:05:21Z</dcterms:modified>
</cp:coreProperties>
</file>