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VPFLADECACQ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VPFLADECACQ!$A$1:$H$52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G19" i="1" l="1"/>
  <c r="B10" i="1"/>
  <c r="B11" i="1"/>
  <c r="C12" i="1"/>
  <c r="E14" i="1"/>
  <c r="E15" i="1"/>
  <c r="G22" i="1"/>
  <c r="G23" i="1"/>
  <c r="G24" i="1"/>
  <c r="G25" i="1"/>
  <c r="G26" i="1"/>
  <c r="G27" i="1"/>
  <c r="C32" i="1"/>
  <c r="G37" i="1"/>
  <c r="H42" i="1" s="1"/>
  <c r="E47" i="1" s="1"/>
  <c r="B46" i="1"/>
  <c r="G21" i="1" l="1"/>
  <c r="G20" i="1"/>
  <c r="G18" i="1" l="1"/>
  <c r="H29" i="1" s="1"/>
  <c r="E33" i="1" s="1"/>
</calcChain>
</file>

<file path=xl/sharedStrings.xml><?xml version="1.0" encoding="utf-8"?>
<sst xmlns="http://schemas.openxmlformats.org/spreadsheetml/2006/main" count="47" uniqueCount="38">
  <si>
    <t>Dossier:</t>
  </si>
  <si>
    <t>DÉCOMPTE vente publique</t>
  </si>
  <si>
    <t>Acquéreur:</t>
  </si>
  <si>
    <t>Achat publique de:</t>
  </si>
  <si>
    <t>Date de l'adjudication:</t>
  </si>
  <si>
    <t>I.Frais selon les conditions de la vente publique</t>
  </si>
  <si>
    <t>* Frais selon le pourcentage applicable:</t>
  </si>
  <si>
    <t>° Frais publicité:</t>
  </si>
  <si>
    <t>° Frais mesurage:</t>
  </si>
  <si>
    <t>° Frais de cautionnement:</t>
  </si>
  <si>
    <t>° Frais de ratification:</t>
  </si>
  <si>
    <t>° Prime de premier offrant:</t>
  </si>
  <si>
    <t>Total:</t>
  </si>
  <si>
    <t>II.Prix de vente</t>
  </si>
  <si>
    <t>Prix</t>
  </si>
  <si>
    <t>III.  Quote-part précompte immobilier</t>
  </si>
  <si>
    <t>Quote-part précompte immobilier</t>
  </si>
  <si>
    <t>L'adjudication est devenue définitive le</t>
  </si>
  <si>
    <t xml:space="preserve">   ° Réduction des droits d'enregistrement</t>
  </si>
  <si>
    <t xml:space="preserve">   ° Réduction par application de l'abattement</t>
  </si>
  <si>
    <t xml:space="preserve">   ° Réduction supplémentaire (abattement majoré)</t>
  </si>
  <si>
    <t xml:space="preserve">   ° Reportabilité droits d'enregistrement</t>
  </si>
  <si>
    <t xml:space="preserve">Par jour de retard il est dû un intérêt de </t>
  </si>
  <si>
    <t>Le prix et la quote-part dans le précompte immobilier de l'année en cours sont</t>
  </si>
  <si>
    <t>tard le</t>
  </si>
  <si>
    <t>Page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</si>
  <si>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</si>
  <si>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</si>
  <si>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</si>
  <si>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</si>
  <si>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</si>
  <si>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</si>
  <si>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</si>
  <si>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</si>
  <si>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</si>
  <si>
    <t>l'étude au plus tard le</t>
  </si>
  <si>
    <t>Ces frais sont payables au moyen d'un virement sur un compte tiers de</t>
  </si>
  <si>
    <t>payables au moyen d'un virement sur un compte tiers de l'étude au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</si>
</sst>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0">
    <font>
      <sz val="10"/>
      <name val="Arial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5" fillId="0" borderId="0">
      <protection locked="0"/>
    </xf>
    <xf numFmtId="166" fontId="4" fillId="0" borderId="0" applyFont="0" applyFill="0" applyBorder="0" applyAlignment="0" applyProtection="0"/>
    <xf numFmtId="167" fontId="15" fillId="0" borderId="0">
      <protection locked="0"/>
    </xf>
    <xf numFmtId="168" fontId="4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6" fillId="0" borderId="0">
      <protection locked="0"/>
    </xf>
    <xf numFmtId="171" fontId="16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" fillId="0" borderId="0"/>
    <xf numFmtId="0" fontId="18" fillId="0" borderId="0"/>
    <xf numFmtId="0" fontId="1" fillId="0" borderId="0"/>
    <xf numFmtId="0" fontId="4" fillId="0" borderId="0"/>
    <xf numFmtId="0" fontId="18" fillId="0" borderId="0"/>
    <xf numFmtId="0" fontId="1" fillId="0" borderId="0"/>
    <xf numFmtId="171" fontId="15" fillId="0" borderId="1">
      <protection locked="0"/>
    </xf>
    <xf numFmtId="0" fontId="19" fillId="0" borderId="4" applyNumberFormat="0" applyFill="0" applyAlignment="0" applyProtection="0"/>
  </cellStyleXfs>
  <cellXfs count="34">
    <xf numFmtId="0" fontId="0" fillId="0" borderId="0" xfId="0"/>
    <xf numFmtId="0" fontId="13" fillId="2" borderId="0" xfId="16" applyFont="1" applyFill="1" applyProtection="1">
      <protection hidden="1"/>
    </xf>
    <xf numFmtId="0" fontId="13" fillId="3" borderId="0" xfId="16" applyFont="1" applyFill="1" applyProtection="1">
      <protection hidden="1"/>
    </xf>
    <xf numFmtId="0" fontId="3" fillId="3" borderId="0" xfId="16" applyFont="1" applyFill="1" applyProtection="1">
      <protection hidden="1"/>
    </xf>
    <xf numFmtId="0" fontId="13" fillId="3" borderId="0" xfId="16" applyFont="1" applyFill="1" applyAlignment="1" applyProtection="1">
      <protection hidden="1"/>
    </xf>
    <xf numFmtId="0" fontId="2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164" fontId="0" fillId="3" borderId="0" xfId="0" applyNumberFormat="1" applyFill="1" applyProtection="1">
      <protection hidden="1"/>
    </xf>
    <xf numFmtId="0" fontId="7" fillId="3" borderId="0" xfId="0" applyFont="1" applyFill="1" applyProtection="1">
      <protection hidden="1"/>
    </xf>
    <xf numFmtId="0" fontId="8" fillId="3" borderId="0" xfId="0" applyFont="1" applyFill="1" applyProtection="1">
      <protection hidden="1"/>
    </xf>
    <xf numFmtId="49" fontId="8" fillId="3" borderId="0" xfId="0" applyNumberFormat="1" applyFont="1" applyFill="1" applyProtection="1">
      <protection hidden="1"/>
    </xf>
    <xf numFmtId="0" fontId="4" fillId="3" borderId="0" xfId="0" applyFont="1" applyFill="1" applyProtection="1">
      <protection hidden="1"/>
    </xf>
    <xf numFmtId="14" fontId="9" fillId="3" borderId="0" xfId="0" applyNumberFormat="1" applyFont="1" applyFill="1" applyAlignment="1" applyProtection="1">
      <alignment horizontal="right"/>
      <protection hidden="1"/>
    </xf>
    <xf numFmtId="0" fontId="10" fillId="3" borderId="0" xfId="0" applyFont="1" applyFill="1" applyProtection="1">
      <protection hidden="1"/>
    </xf>
    <xf numFmtId="0" fontId="11" fillId="3" borderId="0" xfId="0" applyFont="1" applyFill="1" applyProtection="1">
      <protection hidden="1"/>
    </xf>
    <xf numFmtId="164" fontId="11" fillId="3" borderId="0" xfId="0" applyNumberFormat="1" applyFont="1" applyFill="1" applyProtection="1">
      <protection hidden="1"/>
    </xf>
    <xf numFmtId="164" fontId="10" fillId="3" borderId="0" xfId="0" applyNumberFormat="1" applyFont="1" applyFill="1" applyProtection="1">
      <protection hidden="1"/>
    </xf>
    <xf numFmtId="0" fontId="11" fillId="2" borderId="0" xfId="0" applyFont="1" applyFill="1" applyProtection="1">
      <protection hidden="1"/>
    </xf>
    <xf numFmtId="164" fontId="4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4" fontId="12" fillId="3" borderId="0" xfId="0" applyNumberFormat="1" applyFont="1" applyFill="1" applyProtection="1">
      <protection hidden="1"/>
    </xf>
    <xf numFmtId="14" fontId="9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4" fontId="0" fillId="3" borderId="3" xfId="0" applyNumberFormat="1" applyFill="1" applyBorder="1" applyProtection="1">
      <protection hidden="1"/>
    </xf>
    <xf numFmtId="164" fontId="0" fillId="2" borderId="0" xfId="0" applyNumberFormat="1" applyFill="1" applyProtection="1">
      <protection hidden="1"/>
    </xf>
    <xf numFmtId="0" fontId="17" fillId="3" borderId="0" xfId="0" applyFont="1" applyFill="1" applyProtection="1">
      <protection hidden="1"/>
    </xf>
    <xf numFmtId="0" fontId="6" fillId="2" borderId="0" xfId="13" applyFont="1" applyFill="1" applyBorder="1" applyProtection="1">
      <protection hidden="1"/>
    </xf>
    <xf numFmtId="0" fontId="14" fillId="4" borderId="0" xfId="9" applyFill="1" applyBorder="1" applyAlignment="1" applyProtection="1">
      <protection hidden="1"/>
    </xf>
    <xf numFmtId="164" fontId="14" fillId="5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3" xfId="14"/>
    <cellStyle name="Standaard 4" xfId="15"/>
    <cellStyle name="Standaard_NV kapitaalverhoging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466725</xdr:colOff>
      <xdr:row>1</xdr:row>
      <xdr:rowOff>66675</xdr:rowOff>
    </xdr:from>
    <xdr:to>
      <xdr:col>7</xdr:col>
      <xdr:colOff>657225</xdr:colOff>
      <xdr:row>3</xdr:row>
      <xdr:rowOff>161925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409575"/>
          <a:ext cx="10382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PF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FLA"/>
    </sheetNames>
    <sheetDataSet>
      <sheetData sheetId="0">
        <row r="3">
          <cell r="C3" t="str">
            <v>0</v>
          </cell>
        </row>
        <row r="6">
          <cell r="C6">
            <v>41959</v>
          </cell>
        </row>
        <row r="7">
          <cell r="C7">
            <v>41974</v>
          </cell>
        </row>
        <row r="10">
          <cell r="C10">
            <v>0</v>
          </cell>
          <cell r="F10" t="str">
            <v>non</v>
          </cell>
        </row>
        <row r="11">
          <cell r="F11" t="str">
            <v>non</v>
          </cell>
        </row>
        <row r="13">
          <cell r="F13">
            <v>0</v>
          </cell>
        </row>
        <row r="14">
          <cell r="C14">
            <v>0</v>
          </cell>
        </row>
        <row r="18">
          <cell r="F18">
            <v>0</v>
          </cell>
        </row>
        <row r="20">
          <cell r="F20">
            <v>0</v>
          </cell>
        </row>
        <row r="22">
          <cell r="F22">
            <v>0</v>
          </cell>
        </row>
        <row r="24">
          <cell r="F24">
            <v>0</v>
          </cell>
        </row>
        <row r="26">
          <cell r="F26">
            <v>0</v>
          </cell>
        </row>
        <row r="52">
          <cell r="F52">
            <v>-1500</v>
          </cell>
        </row>
        <row r="53">
          <cell r="F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VPFLA.xlsx" TargetMode="External"/><Relationship Id="rId1" Type="http://schemas.openxmlformats.org/officeDocument/2006/relationships/hyperlink" Target="livret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0" sqref="B10"/>
    </sheetView>
  </sheetViews>
  <sheetFormatPr defaultRowHeight="12.75"/>
  <cols>
    <col min="1" max="1" width="9.85546875" style="9" customWidth="1"/>
    <col min="2" max="2" width="13.5703125" style="9" customWidth="1"/>
    <col min="3" max="3" width="8.85546875" style="9" customWidth="1"/>
    <col min="4" max="4" width="3.5703125" style="9" customWidth="1"/>
    <col min="5" max="5" width="14.5703125" style="9" customWidth="1"/>
    <col min="6" max="6" width="5.42578125" style="28" customWidth="1"/>
    <col min="7" max="7" width="12.7109375" style="9" customWidth="1"/>
    <col min="8" max="8" width="14.7109375" style="28" customWidth="1"/>
    <col min="9" max="9" width="16.28515625" style="9" customWidth="1"/>
    <col min="10" max="16384" width="9.140625" style="9"/>
  </cols>
  <sheetData>
    <row r="1" spans="1:8" ht="27">
      <c r="A1" s="5" t="s">
        <v>29</v>
      </c>
      <c r="B1" s="6"/>
      <c r="C1" s="6"/>
      <c r="D1" s="6"/>
      <c r="E1" s="6"/>
      <c r="F1" s="6"/>
      <c r="G1" s="6"/>
      <c r="H1" s="6"/>
    </row>
    <row r="2" spans="1:8" ht="14.25">
      <c r="A2" s="7"/>
      <c r="B2" s="6"/>
      <c r="C2" s="6"/>
      <c r="D2" s="6"/>
      <c r="E2" s="6"/>
      <c r="F2" s="6"/>
      <c r="G2" s="6"/>
      <c r="H2" s="6"/>
    </row>
    <row r="3" spans="1:8" ht="14.25">
      <c r="A3" s="6"/>
      <c r="B3" s="6"/>
      <c r="C3" s="6"/>
      <c r="D3" s="6"/>
      <c r="E3" s="6"/>
      <c r="F3" s="6"/>
      <c r="G3" s="6"/>
      <c r="H3" s="6"/>
    </row>
    <row r="4" spans="1:8" ht="14.25">
      <c r="A4" s="6" t="s">
        <v>30</v>
      </c>
      <c r="B4" s="6"/>
      <c r="C4" s="6"/>
      <c r="D4" s="6"/>
      <c r="E4" s="6" t="s">
        <v>31</v>
      </c>
      <c r="F4" s="6"/>
      <c r="G4" s="6"/>
      <c r="H4" s="6"/>
    </row>
    <row r="5" spans="1:8" ht="14.25">
      <c r="A5" s="6" t="s">
        <v>32</v>
      </c>
      <c r="B5" s="6"/>
      <c r="C5" s="6"/>
      <c r="D5" s="6"/>
      <c r="E5" s="6" t="s">
        <v>33</v>
      </c>
      <c r="F5" s="6"/>
      <c r="G5" s="6"/>
      <c r="H5" s="6"/>
    </row>
    <row r="6" spans="1:8" ht="15" thickBot="1">
      <c r="A6" s="8"/>
      <c r="B6" s="8"/>
      <c r="C6" s="8"/>
      <c r="D6" s="8"/>
      <c r="E6" s="8"/>
      <c r="F6" s="8"/>
      <c r="G6" s="8"/>
      <c r="H6" s="8"/>
    </row>
    <row r="7" spans="1:8">
      <c r="A7" s="10"/>
      <c r="B7" s="10"/>
      <c r="C7" s="10"/>
      <c r="D7" s="10"/>
      <c r="E7" s="10"/>
      <c r="F7" s="11"/>
      <c r="G7" s="10"/>
      <c r="H7" s="11"/>
    </row>
    <row r="8" spans="1:8" ht="15.75">
      <c r="A8" s="12" t="s">
        <v>1</v>
      </c>
      <c r="B8" s="12"/>
      <c r="C8" s="10"/>
      <c r="D8" s="10"/>
      <c r="E8" s="10"/>
      <c r="F8" s="11"/>
      <c r="G8" s="10"/>
      <c r="H8" s="11"/>
    </row>
    <row r="9" spans="1:8">
      <c r="A9" s="10"/>
      <c r="B9" s="10"/>
      <c r="C9" s="10"/>
      <c r="D9" s="10"/>
      <c r="E9" s="10"/>
      <c r="F9" s="11"/>
      <c r="G9" s="10"/>
      <c r="H9" s="11"/>
    </row>
    <row r="10" spans="1:8">
      <c r="A10" s="13" t="s">
        <v>0</v>
      </c>
      <c r="B10" s="14" t="str">
        <f>[1]VPFLA!C3</f>
        <v>0</v>
      </c>
      <c r="C10" s="13"/>
      <c r="D10" s="10"/>
      <c r="E10" s="10"/>
      <c r="F10" s="11"/>
      <c r="G10" s="10"/>
      <c r="H10" s="11"/>
    </row>
    <row r="11" spans="1:8">
      <c r="A11" s="13" t="s">
        <v>2</v>
      </c>
      <c r="B11" s="13">
        <f>[1]VPFLA!C4</f>
        <v>0</v>
      </c>
      <c r="C11" s="13"/>
      <c r="D11" s="10"/>
      <c r="E11" s="10"/>
      <c r="F11" s="11"/>
      <c r="G11" s="10"/>
      <c r="H11" s="11"/>
    </row>
    <row r="12" spans="1:8">
      <c r="A12" s="13" t="s">
        <v>3</v>
      </c>
      <c r="B12" s="13"/>
      <c r="C12" s="13">
        <f>[1]VPFLA!C5</f>
        <v>0</v>
      </c>
      <c r="D12" s="10"/>
      <c r="E12" s="13"/>
      <c r="F12" s="11"/>
      <c r="G12" s="10"/>
      <c r="H12" s="11"/>
    </row>
    <row r="13" spans="1:8">
      <c r="A13" s="10"/>
      <c r="B13" s="10"/>
      <c r="C13" s="10"/>
      <c r="D13" s="10"/>
      <c r="E13" s="10"/>
      <c r="F13" s="11"/>
      <c r="G13" s="10"/>
      <c r="H13" s="11"/>
    </row>
    <row r="14" spans="1:8">
      <c r="A14" s="15" t="s">
        <v>4</v>
      </c>
      <c r="B14" s="10"/>
      <c r="C14" s="10"/>
      <c r="D14" s="10"/>
      <c r="E14" s="16">
        <f>[1]VPFLA!C6</f>
        <v>41959</v>
      </c>
      <c r="F14" s="10"/>
      <c r="G14" s="10"/>
      <c r="H14" s="11"/>
    </row>
    <row r="15" spans="1:8">
      <c r="A15" s="15" t="s">
        <v>17</v>
      </c>
      <c r="B15" s="10"/>
      <c r="C15" s="10"/>
      <c r="D15" s="10"/>
      <c r="E15" s="16">
        <f>[1]VPFLA!C7</f>
        <v>41974</v>
      </c>
      <c r="F15" s="16"/>
      <c r="G15" s="10"/>
      <c r="H15" s="11"/>
    </row>
    <row r="16" spans="1:8">
      <c r="A16" s="10"/>
      <c r="B16" s="10"/>
      <c r="C16" s="10"/>
      <c r="D16" s="10"/>
      <c r="E16" s="10"/>
      <c r="F16" s="11"/>
      <c r="G16" s="10"/>
      <c r="H16" s="11"/>
    </row>
    <row r="17" spans="1:8" s="21" customFormat="1">
      <c r="A17" s="17" t="s">
        <v>5</v>
      </c>
      <c r="B17" s="17"/>
      <c r="C17" s="18"/>
      <c r="D17" s="18"/>
      <c r="E17" s="18"/>
      <c r="F17" s="19"/>
      <c r="G17" s="18"/>
      <c r="H17" s="20"/>
    </row>
    <row r="18" spans="1:8" s="21" customFormat="1">
      <c r="A18" s="15" t="s">
        <v>6</v>
      </c>
      <c r="B18" s="17"/>
      <c r="C18" s="18"/>
      <c r="D18" s="18"/>
      <c r="E18" s="18"/>
      <c r="F18" s="19"/>
      <c r="G18" s="22">
        <f>[1]VPFLA!C14</f>
        <v>0</v>
      </c>
      <c r="H18" s="20"/>
    </row>
    <row r="19" spans="1:8" s="21" customFormat="1">
      <c r="A19" s="15" t="s">
        <v>18</v>
      </c>
      <c r="B19" s="15"/>
      <c r="C19" s="18"/>
      <c r="D19" s="18"/>
      <c r="E19" s="18"/>
      <c r="F19" s="19"/>
      <c r="G19" s="22">
        <f>IF([1]VPFLA!F10="oui",-[1]VPFLA!C10*5/100,0)</f>
        <v>0</v>
      </c>
      <c r="H19" s="20"/>
    </row>
    <row r="20" spans="1:8" s="21" customFormat="1">
      <c r="A20" s="15" t="s">
        <v>19</v>
      </c>
      <c r="B20" s="18"/>
      <c r="C20" s="18"/>
      <c r="D20" s="18"/>
      <c r="E20" s="18"/>
      <c r="F20" s="19"/>
      <c r="G20" s="22">
        <f>IF([1]VPFLA!F11="oui",[1]VPFLA!F52,0)</f>
        <v>0</v>
      </c>
      <c r="H20" s="20"/>
    </row>
    <row r="21" spans="1:8" s="21" customFormat="1">
      <c r="A21" s="15" t="s">
        <v>20</v>
      </c>
      <c r="B21" s="18"/>
      <c r="C21" s="18"/>
      <c r="D21" s="18"/>
      <c r="E21" s="18"/>
      <c r="F21" s="19"/>
      <c r="G21" s="22">
        <f>[1]VPFLA!F53</f>
        <v>0</v>
      </c>
      <c r="H21" s="20"/>
    </row>
    <row r="22" spans="1:8" s="21" customFormat="1">
      <c r="A22" s="15" t="s">
        <v>21</v>
      </c>
      <c r="B22" s="18"/>
      <c r="C22" s="18"/>
      <c r="D22" s="18"/>
      <c r="E22" s="18"/>
      <c r="F22" s="19"/>
      <c r="G22" s="22">
        <f>IF([1]VPFLA!F13&gt;0,-[1]VPFLA!F13,0)</f>
        <v>0</v>
      </c>
      <c r="H22" s="20"/>
    </row>
    <row r="23" spans="1:8" s="21" customFormat="1">
      <c r="A23" s="15" t="s">
        <v>7</v>
      </c>
      <c r="B23" s="17"/>
      <c r="C23" s="18"/>
      <c r="D23" s="18"/>
      <c r="E23" s="18"/>
      <c r="F23" s="19"/>
      <c r="G23" s="22">
        <f>[1]VPFLA!F18</f>
        <v>0</v>
      </c>
      <c r="H23" s="20"/>
    </row>
    <row r="24" spans="1:8" s="21" customFormat="1">
      <c r="A24" s="15" t="s">
        <v>8</v>
      </c>
      <c r="B24" s="17"/>
      <c r="C24" s="18"/>
      <c r="D24" s="18"/>
      <c r="E24" s="18"/>
      <c r="F24" s="19"/>
      <c r="G24" s="22">
        <f>[1]VPFLA!F20</f>
        <v>0</v>
      </c>
      <c r="H24" s="20"/>
    </row>
    <row r="25" spans="1:8" s="21" customFormat="1">
      <c r="A25" s="15" t="s">
        <v>9</v>
      </c>
      <c r="B25" s="17"/>
      <c r="C25" s="18"/>
      <c r="D25" s="18"/>
      <c r="E25" s="18"/>
      <c r="F25" s="19"/>
      <c r="G25" s="22">
        <f>[1]VPFLA!F22</f>
        <v>0</v>
      </c>
      <c r="H25" s="20"/>
    </row>
    <row r="26" spans="1:8" s="21" customFormat="1">
      <c r="A26" s="15" t="s">
        <v>10</v>
      </c>
      <c r="B26" s="17"/>
      <c r="C26" s="18"/>
      <c r="D26" s="18"/>
      <c r="E26" s="18"/>
      <c r="F26" s="19"/>
      <c r="G26" s="22">
        <f>[1]VPFLA!F24</f>
        <v>0</v>
      </c>
      <c r="H26" s="20"/>
    </row>
    <row r="27" spans="1:8">
      <c r="A27" s="15" t="s">
        <v>11</v>
      </c>
      <c r="B27" s="10"/>
      <c r="C27" s="10"/>
      <c r="D27" s="10"/>
      <c r="E27" s="23"/>
      <c r="F27" s="11"/>
      <c r="G27" s="11">
        <f>-[1]VPFLA!F26</f>
        <v>0</v>
      </c>
      <c r="H27" s="11"/>
    </row>
    <row r="28" spans="1:8">
      <c r="A28" s="15"/>
      <c r="B28" s="10"/>
      <c r="C28" s="10"/>
      <c r="D28" s="10"/>
      <c r="E28" s="23"/>
      <c r="F28" s="11"/>
      <c r="G28" s="10"/>
      <c r="H28" s="11"/>
    </row>
    <row r="29" spans="1:8" ht="15">
      <c r="A29" s="15" t="s">
        <v>12</v>
      </c>
      <c r="B29" s="10"/>
      <c r="C29" s="10"/>
      <c r="D29" s="10"/>
      <c r="E29" s="23"/>
      <c r="F29" s="11"/>
      <c r="G29" s="11"/>
      <c r="H29" s="24">
        <f>SUM(G18:G27)</f>
        <v>0</v>
      </c>
    </row>
    <row r="30" spans="1:8">
      <c r="A30" s="15"/>
      <c r="B30" s="10"/>
      <c r="C30" s="10"/>
      <c r="D30" s="10"/>
      <c r="E30" s="23"/>
      <c r="F30" s="11"/>
      <c r="G30" s="11"/>
      <c r="H30" s="11"/>
    </row>
    <row r="31" spans="1:8">
      <c r="A31" s="33" t="s">
        <v>36</v>
      </c>
      <c r="B31" s="10"/>
      <c r="C31" s="10"/>
      <c r="D31" s="10"/>
      <c r="E31" s="23"/>
      <c r="F31" s="11"/>
      <c r="G31" s="11"/>
      <c r="H31" s="11"/>
    </row>
    <row r="32" spans="1:8">
      <c r="A32" s="33" t="s">
        <v>35</v>
      </c>
      <c r="B32" s="10"/>
      <c r="C32" s="25">
        <f>[1]VPFLA!C7+5</f>
        <v>41979</v>
      </c>
      <c r="D32" s="10"/>
      <c r="E32" s="10"/>
      <c r="F32" s="10"/>
      <c r="G32" s="11"/>
      <c r="H32" s="11"/>
    </row>
    <row r="33" spans="1:9">
      <c r="A33" s="15" t="s">
        <v>22</v>
      </c>
      <c r="B33" s="10"/>
      <c r="C33" s="10"/>
      <c r="D33" s="10"/>
      <c r="E33" s="11">
        <f>H29*6.75%/365</f>
        <v>0</v>
      </c>
      <c r="F33" s="11"/>
      <c r="G33" s="10"/>
      <c r="H33" s="11"/>
    </row>
    <row r="34" spans="1:9">
      <c r="A34" s="26"/>
      <c r="B34" s="26"/>
      <c r="C34" s="26"/>
      <c r="D34" s="26"/>
      <c r="E34" s="26"/>
      <c r="F34" s="27"/>
      <c r="G34" s="27"/>
      <c r="H34" s="27"/>
    </row>
    <row r="35" spans="1:9">
      <c r="A35" s="10"/>
      <c r="B35" s="10"/>
      <c r="C35" s="10"/>
      <c r="D35" s="10"/>
      <c r="E35" s="10"/>
      <c r="F35" s="11"/>
      <c r="G35" s="11"/>
      <c r="H35" s="11"/>
    </row>
    <row r="36" spans="1:9">
      <c r="A36" s="17" t="s">
        <v>13</v>
      </c>
      <c r="B36" s="17"/>
      <c r="C36" s="10"/>
      <c r="D36" s="10"/>
      <c r="E36" s="10"/>
      <c r="F36" s="11"/>
      <c r="G36" s="11"/>
      <c r="H36" s="11"/>
    </row>
    <row r="37" spans="1:9">
      <c r="A37" s="15" t="s">
        <v>14</v>
      </c>
      <c r="B37" s="10"/>
      <c r="C37" s="10"/>
      <c r="D37" s="10"/>
      <c r="E37" s="10"/>
      <c r="F37" s="11"/>
      <c r="G37" s="11">
        <f>[1]VPFLA!C10</f>
        <v>0</v>
      </c>
      <c r="H37" s="11"/>
    </row>
    <row r="38" spans="1:9">
      <c r="A38" s="10"/>
      <c r="B38" s="10"/>
      <c r="C38" s="10"/>
      <c r="D38" s="10"/>
      <c r="E38" s="10"/>
      <c r="F38" s="11"/>
      <c r="G38" s="11"/>
      <c r="H38" s="11"/>
    </row>
    <row r="39" spans="1:9">
      <c r="A39" s="17" t="s">
        <v>15</v>
      </c>
      <c r="B39" s="17"/>
      <c r="C39" s="10"/>
      <c r="D39" s="10"/>
      <c r="E39" s="10"/>
      <c r="F39" s="11"/>
      <c r="G39" s="11"/>
      <c r="H39" s="11"/>
    </row>
    <row r="40" spans="1:9">
      <c r="A40" s="15" t="s">
        <v>16</v>
      </c>
      <c r="B40" s="10"/>
      <c r="C40" s="10"/>
      <c r="D40" s="10"/>
      <c r="E40" s="10"/>
      <c r="F40" s="11"/>
      <c r="G40" s="11">
        <v>0</v>
      </c>
      <c r="H40" s="11"/>
    </row>
    <row r="41" spans="1:9">
      <c r="A41" s="10"/>
      <c r="B41" s="10"/>
      <c r="C41" s="10"/>
      <c r="D41" s="10"/>
      <c r="E41" s="10"/>
      <c r="F41" s="11"/>
      <c r="G41" s="10"/>
      <c r="H41" s="11"/>
    </row>
    <row r="42" spans="1:9">
      <c r="A42" s="10" t="s">
        <v>12</v>
      </c>
      <c r="B42" s="10"/>
      <c r="C42" s="10"/>
      <c r="D42" s="10"/>
      <c r="E42" s="10"/>
      <c r="F42" s="11"/>
      <c r="G42" s="10"/>
      <c r="H42" s="20">
        <f>G37+G40</f>
        <v>0</v>
      </c>
    </row>
    <row r="43" spans="1:9">
      <c r="A43" s="10"/>
      <c r="B43" s="10"/>
      <c r="C43" s="10"/>
      <c r="D43" s="10"/>
      <c r="E43" s="10"/>
      <c r="F43" s="11"/>
      <c r="G43" s="10"/>
      <c r="H43" s="11"/>
    </row>
    <row r="44" spans="1:9">
      <c r="A44" s="15" t="s">
        <v>23</v>
      </c>
      <c r="B44" s="10"/>
      <c r="C44" s="10"/>
      <c r="D44" s="10"/>
      <c r="E44" s="10"/>
      <c r="F44" s="11"/>
      <c r="G44" s="10"/>
      <c r="H44" s="11"/>
    </row>
    <row r="45" spans="1:9">
      <c r="A45" s="33" t="s">
        <v>37</v>
      </c>
      <c r="B45" s="10"/>
      <c r="C45" s="10"/>
      <c r="D45" s="10"/>
      <c r="E45" s="10"/>
      <c r="F45" s="11"/>
      <c r="G45" s="10"/>
      <c r="H45" s="11"/>
    </row>
    <row r="46" spans="1:9">
      <c r="A46" s="15" t="s">
        <v>24</v>
      </c>
      <c r="B46" s="25">
        <f>[1]VPFLA!C6+42</f>
        <v>42001</v>
      </c>
      <c r="C46" s="10"/>
      <c r="D46" s="10"/>
      <c r="E46" s="10"/>
      <c r="F46" s="10"/>
      <c r="G46" s="10"/>
      <c r="H46" s="11"/>
    </row>
    <row r="47" spans="1:9" s="28" customFormat="1">
      <c r="A47" s="15" t="s">
        <v>22</v>
      </c>
      <c r="B47" s="15"/>
      <c r="C47" s="10"/>
      <c r="D47" s="10"/>
      <c r="E47" s="11">
        <f>H42*6.75%/365</f>
        <v>0</v>
      </c>
      <c r="F47" s="11"/>
      <c r="G47" s="11"/>
      <c r="H47" s="11"/>
      <c r="I47" s="9"/>
    </row>
    <row r="48" spans="1:9">
      <c r="A48" s="10"/>
      <c r="B48" s="10"/>
      <c r="C48" s="10"/>
      <c r="D48" s="10"/>
      <c r="E48" s="10"/>
      <c r="F48" s="11"/>
      <c r="G48" s="10"/>
      <c r="H48" s="11"/>
    </row>
    <row r="49" spans="1:9">
      <c r="A49" s="29" t="s">
        <v>34</v>
      </c>
      <c r="B49" s="10"/>
      <c r="C49" s="10"/>
      <c r="D49" s="10"/>
      <c r="E49" s="10"/>
      <c r="F49" s="11"/>
      <c r="G49" s="10"/>
      <c r="H49" s="11"/>
      <c r="I49" s="1"/>
    </row>
    <row r="50" spans="1:9" ht="14.25">
      <c r="A50" s="2" t="s">
        <v>27</v>
      </c>
      <c r="B50" s="3"/>
      <c r="C50" s="3"/>
      <c r="D50" s="4" t="s">
        <v>28</v>
      </c>
      <c r="E50" s="4"/>
      <c r="F50" s="2" t="s">
        <v>27</v>
      </c>
      <c r="G50" s="10"/>
      <c r="H50" s="11"/>
      <c r="I50" s="1"/>
    </row>
    <row r="51" spans="1:9" ht="14.25">
      <c r="A51" s="2" t="s">
        <v>27</v>
      </c>
      <c r="B51" s="3"/>
      <c r="C51" s="3"/>
      <c r="D51" s="2" t="s">
        <v>28</v>
      </c>
      <c r="E51" s="2"/>
      <c r="F51" s="2" t="s">
        <v>27</v>
      </c>
      <c r="G51" s="10"/>
      <c r="H51" s="11"/>
      <c r="I51" s="1"/>
    </row>
    <row r="52" spans="1:9" ht="14.25">
      <c r="A52" s="2" t="s">
        <v>27</v>
      </c>
      <c r="B52" s="3"/>
      <c r="C52" s="3"/>
      <c r="D52" s="2" t="s">
        <v>28</v>
      </c>
      <c r="E52" s="2"/>
      <c r="F52" s="2" t="s">
        <v>27</v>
      </c>
      <c r="G52" s="10"/>
      <c r="H52" s="11"/>
      <c r="I52" s="1"/>
    </row>
    <row r="53" spans="1:9" ht="14.25">
      <c r="A53" s="30"/>
      <c r="B53" s="30"/>
      <c r="C53" s="30"/>
      <c r="D53" s="30"/>
      <c r="E53" s="30"/>
      <c r="F53" s="30"/>
      <c r="G53" s="30"/>
      <c r="H53" s="30"/>
      <c r="I53" s="30"/>
    </row>
    <row r="54" spans="1:9" ht="14.25">
      <c r="A54" s="30"/>
      <c r="B54" s="30"/>
      <c r="C54" s="30"/>
      <c r="D54" s="30"/>
      <c r="E54" s="31" t="s">
        <v>25</v>
      </c>
      <c r="F54" s="9"/>
      <c r="G54" s="30"/>
      <c r="H54" s="30"/>
      <c r="I54" s="30"/>
    </row>
    <row r="55" spans="1:9">
      <c r="E55" s="28"/>
    </row>
    <row r="56" spans="1:9">
      <c r="E56" s="32" t="s">
        <v>26</v>
      </c>
      <c r="F56" s="9"/>
    </row>
  </sheetData>
  <sheetProtection algorithmName="SHA-512" hashValue="mY668vSPC4AoU32ksUESa8FrIAp2llfyaKOz+pu66qX4NnI+s69IK1s8oI9vcmET53H4eBFKp75MUk95n+SW7Q==" saltValue="PNFvzkeIfx+wNIWKoT1Uhw==" spinCount="100000" sheet="1" objects="1" scenarios="1"/>
  <phoneticPr fontId="0" type="noConversion"/>
  <hyperlinks>
    <hyperlink ref="E56" r:id="rId1"/>
    <hyperlink ref="E54" r:id="rId2"/>
  </hyperlinks>
  <pageMargins left="0.75" right="0.75" top="1" bottom="1" header="0.5" footer="0.5"/>
  <pageSetup paperSize="9" orientation="portrait" r:id="rId3"/>
  <headerFooter alignWithMargins="0">
    <oddHeader xml:space="preserve">&amp;R
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VPFLADECACQ</vt:lpstr>
      <vt:lpstr>VPFLADECACQ!Afdrukbereik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2012-12-25T20:10:08Z</cp:lastPrinted>
  <dcterms:created xsi:type="dcterms:W3CDTF">2012-08-13T15:52:05Z</dcterms:created>
  <dcterms:modified xsi:type="dcterms:W3CDTF">2014-12-07T15:08:07Z</dcterms:modified>
</cp:coreProperties>
</file>