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VBIWMHAK!$A$1:$I$44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20" i="1"/>
  <c r="E21" i="1"/>
  <c r="E22" i="1"/>
  <c r="E24" i="1"/>
  <c r="E25" i="1"/>
  <c r="I25" i="1"/>
  <c r="E29" i="1"/>
  <c r="E30" i="1"/>
  <c r="E31" i="1"/>
  <c r="E32" i="1"/>
  <c r="E23" i="1"/>
  <c r="I33" i="1" l="1"/>
  <c r="E19" i="1"/>
  <c r="I26" i="1" s="1"/>
  <c r="I35" i="1" s="1"/>
  <c r="A37" i="1" s="1"/>
</calcChain>
</file>

<file path=xl/sharedStrings.xml><?xml version="1.0" encoding="utf-8"?>
<sst xmlns="http://schemas.openxmlformats.org/spreadsheetml/2006/main" count="44" uniqueCount="34">
  <si>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</si>
  <si>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</si>
  <si>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</si>
  <si>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</si>
  <si>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</si>
  <si>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</si>
  <si>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</si>
  <si>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</si>
  <si>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Décompte acquéreur</t>
  </si>
  <si>
    <t>Décompte vendeur</t>
  </si>
  <si>
    <t>Livret</t>
  </si>
  <si>
    <t xml:space="preserve">   provisie overschrijving</t>
  </si>
  <si>
    <t xml:space="preserve">   registratierechten bijlagen</t>
  </si>
  <si>
    <t xml:space="preserve">   dossierkosten° (incl. 21 % BTW)</t>
  </si>
  <si>
    <t xml:space="preserve">   ereloon notaris° (incl. 21 % BTW)</t>
  </si>
  <si>
    <t xml:space="preserve">   registratierechten (taks)</t>
  </si>
  <si>
    <t xml:space="preserve">   rechten op geschriften° (incl. 21 % BTW)</t>
  </si>
  <si>
    <t>ALGEMEEN TOTAAL</t>
  </si>
  <si>
    <t xml:space="preserve">   Totaal kosten en erelonen verkoopakte</t>
  </si>
  <si>
    <t>Page de calcul</t>
  </si>
  <si>
    <t>Kosten en erelonen hypothecaire volmacht</t>
  </si>
  <si>
    <t xml:space="preserve">   rechten op geschriften (taks)° (incl. 21 % BTW)</t>
  </si>
  <si>
    <t xml:space="preserve">   Totaal kosten en erelonen akte hypothecaire volmacht</t>
  </si>
  <si>
    <t>Aankoop en hypothecaire volmacht</t>
  </si>
  <si>
    <t>Aandeel onroerende voorheffing</t>
  </si>
  <si>
    <t xml:space="preserve">   aandeel basisakte of verkavelingsakte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</si>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</sst>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38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0"/>
      <color indexed="8"/>
      <name val="Futura Bk BT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30" fillId="5" borderId="1" applyNumberFormat="0" applyAlignment="0" applyProtection="0"/>
    <xf numFmtId="165" fontId="18" fillId="0" borderId="0">
      <protection locked="0"/>
    </xf>
    <xf numFmtId="166" fontId="19" fillId="0" borderId="0" applyFont="0" applyFill="0" applyBorder="0" applyAlignment="0" applyProtection="0"/>
    <xf numFmtId="0" fontId="32" fillId="6" borderId="2" applyNumberFormat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0" fontId="31" fillId="0" borderId="3" applyNumberFormat="0" applyFill="0" applyAlignment="0" applyProtection="0"/>
    <xf numFmtId="0" fontId="25" fillId="3" borderId="0" applyNumberFormat="0" applyBorder="0" applyAlignment="0" applyProtection="0"/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8" fillId="4" borderId="1" applyNumberFormat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1" fillId="8" borderId="7" applyNumberFormat="0" applyFont="0" applyAlignment="0" applyProtection="0"/>
    <xf numFmtId="0" fontId="26" fillId="2" borderId="0" applyNumberFormat="0" applyBorder="0" applyAlignment="0" applyProtection="0"/>
    <xf numFmtId="172" fontId="18" fillId="0" borderId="0">
      <protection locked="0"/>
    </xf>
    <xf numFmtId="0" fontId="3" fillId="0" borderId="0"/>
    <xf numFmtId="0" fontId="37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9" fillId="0" borderId="0"/>
    <xf numFmtId="0" fontId="37" fillId="0" borderId="0"/>
    <xf numFmtId="0" fontId="2" fillId="0" borderId="0"/>
    <xf numFmtId="0" fontId="21" fillId="0" borderId="0" applyNumberFormat="0" applyFill="0" applyBorder="0" applyAlignment="0" applyProtection="0"/>
    <xf numFmtId="0" fontId="36" fillId="0" borderId="9" applyNumberFormat="0" applyFill="0" applyAlignment="0" applyProtection="0"/>
    <xf numFmtId="171" fontId="18" fillId="0" borderId="10">
      <protection locked="0"/>
    </xf>
    <xf numFmtId="0" fontId="29" fillId="5" borderId="8" applyNumberFormat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42">
    <xf numFmtId="0" fontId="0" fillId="0" borderId="0" xfId="0"/>
    <xf numFmtId="164" fontId="12" fillId="9" borderId="11" xfId="28" applyNumberFormat="1" applyFont="1" applyFill="1" applyBorder="1" applyProtection="1">
      <protection hidden="1"/>
    </xf>
    <xf numFmtId="164" fontId="12" fillId="9" borderId="0" xfId="28" applyNumberFormat="1" applyFont="1" applyFill="1" applyBorder="1" applyProtection="1">
      <protection hidden="1"/>
    </xf>
    <xf numFmtId="0" fontId="0" fillId="10" borderId="0" xfId="0" applyFill="1" applyProtection="1">
      <protection hidden="1"/>
    </xf>
    <xf numFmtId="0" fontId="19" fillId="10" borderId="0" xfId="0" applyFont="1" applyFill="1" applyProtection="1">
      <protection hidden="1"/>
    </xf>
    <xf numFmtId="3" fontId="19" fillId="10" borderId="0" xfId="0" applyNumberFormat="1" applyFont="1" applyFill="1" applyProtection="1">
      <protection hidden="1"/>
    </xf>
    <xf numFmtId="164" fontId="13" fillId="9" borderId="0" xfId="28" applyNumberFormat="1" applyFont="1" applyFill="1" applyProtection="1">
      <protection hidden="1"/>
    </xf>
    <xf numFmtId="164" fontId="11" fillId="9" borderId="0" xfId="28" applyNumberFormat="1" applyFont="1" applyFill="1" applyProtection="1">
      <protection hidden="1"/>
    </xf>
    <xf numFmtId="3" fontId="17" fillId="10" borderId="0" xfId="13" applyNumberFormat="1" applyFill="1" applyAlignment="1" applyProtection="1">
      <protection hidden="1"/>
    </xf>
    <xf numFmtId="0" fontId="4" fillId="9" borderId="0" xfId="25" applyFont="1" applyFill="1" applyProtection="1">
      <protection hidden="1"/>
    </xf>
    <xf numFmtId="0" fontId="5" fillId="9" borderId="0" xfId="25" applyFont="1" applyFill="1" applyProtection="1">
      <protection hidden="1"/>
    </xf>
    <xf numFmtId="0" fontId="5" fillId="9" borderId="0" xfId="26" applyFont="1" applyFill="1" applyProtection="1">
      <protection hidden="1"/>
    </xf>
    <xf numFmtId="0" fontId="6" fillId="9" borderId="0" xfId="25" applyFont="1" applyFill="1" applyProtection="1">
      <protection hidden="1"/>
    </xf>
    <xf numFmtId="0" fontId="7" fillId="9" borderId="12" xfId="25" applyFont="1" applyFill="1" applyBorder="1" applyProtection="1">
      <protection hidden="1"/>
    </xf>
    <xf numFmtId="0" fontId="7" fillId="9" borderId="12" xfId="26" applyFont="1" applyFill="1" applyBorder="1" applyProtection="1">
      <protection hidden="1"/>
    </xf>
    <xf numFmtId="0" fontId="11" fillId="9" borderId="0" xfId="32" applyFont="1" applyFill="1" applyProtection="1">
      <protection hidden="1"/>
    </xf>
    <xf numFmtId="0" fontId="5" fillId="9" borderId="0" xfId="32" applyFont="1" applyFill="1" applyProtection="1">
      <protection hidden="1"/>
    </xf>
    <xf numFmtId="0" fontId="11" fillId="9" borderId="0" xfId="32" applyFont="1" applyFill="1" applyAlignment="1" applyProtection="1">
      <protection hidden="1"/>
    </xf>
    <xf numFmtId="0" fontId="5" fillId="10" borderId="0" xfId="28" applyFont="1" applyFill="1" applyProtection="1">
      <protection hidden="1"/>
    </xf>
    <xf numFmtId="0" fontId="5" fillId="9" borderId="0" xfId="28" applyFont="1" applyFill="1" applyProtection="1">
      <protection hidden="1"/>
    </xf>
    <xf numFmtId="0" fontId="8" fillId="9" borderId="0" xfId="28" applyFont="1" applyFill="1" applyProtection="1">
      <protection hidden="1"/>
    </xf>
    <xf numFmtId="164" fontId="9" fillId="9" borderId="0" xfId="28" applyNumberFormat="1" applyFont="1" applyFill="1" applyProtection="1">
      <protection hidden="1"/>
    </xf>
    <xf numFmtId="164" fontId="5" fillId="9" borderId="0" xfId="28" applyNumberFormat="1" applyFont="1" applyFill="1" applyProtection="1">
      <protection hidden="1"/>
    </xf>
    <xf numFmtId="0" fontId="10" fillId="9" borderId="0" xfId="28" applyFont="1" applyFill="1" applyProtection="1">
      <protection hidden="1"/>
    </xf>
    <xf numFmtId="0" fontId="11" fillId="9" borderId="0" xfId="28" applyFont="1" applyFill="1" applyProtection="1">
      <protection hidden="1"/>
    </xf>
    <xf numFmtId="0" fontId="12" fillId="9" borderId="0" xfId="28" applyFont="1" applyFill="1" applyProtection="1">
      <protection hidden="1"/>
    </xf>
    <xf numFmtId="0" fontId="13" fillId="9" borderId="0" xfId="28" applyFont="1" applyFill="1" applyProtection="1">
      <protection hidden="1"/>
    </xf>
    <xf numFmtId="0" fontId="12" fillId="9" borderId="0" xfId="24" applyFont="1" applyFill="1" applyProtection="1">
      <protection hidden="1"/>
    </xf>
    <xf numFmtId="164" fontId="12" fillId="9" borderId="0" xfId="28" applyNumberFormat="1" applyFont="1" applyFill="1" applyProtection="1">
      <protection hidden="1"/>
    </xf>
    <xf numFmtId="0" fontId="11" fillId="9" borderId="0" xfId="24" applyFont="1" applyFill="1" applyProtection="1">
      <protection hidden="1"/>
    </xf>
    <xf numFmtId="164" fontId="35" fillId="9" borderId="0" xfId="28" applyNumberFormat="1" applyFont="1" applyFill="1" applyProtection="1">
      <protection hidden="1"/>
    </xf>
    <xf numFmtId="0" fontId="12" fillId="9" borderId="0" xfId="27" applyFont="1" applyFill="1" applyProtection="1">
      <protection hidden="1"/>
    </xf>
    <xf numFmtId="0" fontId="15" fillId="9" borderId="0" xfId="28" applyFont="1" applyFill="1" applyProtection="1">
      <protection hidden="1"/>
    </xf>
    <xf numFmtId="0" fontId="16" fillId="9" borderId="0" xfId="28" applyFont="1" applyFill="1" applyProtection="1">
      <protection hidden="1"/>
    </xf>
    <xf numFmtId="0" fontId="5" fillId="11" borderId="0" xfId="28" applyFont="1" applyFill="1" applyProtection="1">
      <protection hidden="1"/>
    </xf>
    <xf numFmtId="0" fontId="17" fillId="10" borderId="0" xfId="13" applyFill="1" applyAlignment="1" applyProtection="1">
      <protection hidden="1"/>
    </xf>
    <xf numFmtId="0" fontId="5" fillId="9" borderId="13" xfId="28" applyFont="1" applyFill="1" applyBorder="1" applyAlignment="1" applyProtection="1">
      <alignment horizontal="center"/>
      <protection hidden="1"/>
    </xf>
    <xf numFmtId="0" fontId="5" fillId="9" borderId="14" xfId="28" applyFont="1" applyFill="1" applyBorder="1" applyAlignment="1" applyProtection="1">
      <alignment horizontal="center"/>
      <protection hidden="1"/>
    </xf>
    <xf numFmtId="0" fontId="5" fillId="9" borderId="15" xfId="28" applyFont="1" applyFill="1" applyBorder="1" applyAlignment="1" applyProtection="1">
      <alignment horizontal="center"/>
      <protection hidden="1"/>
    </xf>
    <xf numFmtId="0" fontId="14" fillId="9" borderId="0" xfId="28" applyFont="1" applyFill="1" applyAlignment="1" applyProtection="1">
      <alignment horizontal="center" vertical="center" wrapText="1"/>
      <protection hidden="1"/>
    </xf>
    <xf numFmtId="0" fontId="17" fillId="11" borderId="0" xfId="13" applyFill="1" applyAlignment="1" applyProtection="1">
      <protection hidden="1"/>
    </xf>
    <xf numFmtId="3" fontId="17" fillId="11" borderId="0" xfId="13" applyNumberFormat="1" applyFill="1" applyAlignment="1" applyProtection="1">
      <protection hidden="1"/>
    </xf>
  </cellXfs>
  <cellStyles count="39">
    <cellStyle name="Berekening" xfId="1"/>
    <cellStyle name="Comma" xfId="2"/>
    <cellStyle name="Comma [0]" xfId="3"/>
    <cellStyle name="Controlecel" xfId="4"/>
    <cellStyle name="Currency" xfId="5"/>
    <cellStyle name="Currency [0]" xfId="6"/>
    <cellStyle name="Date" xfId="7"/>
    <cellStyle name="Fixed" xfId="8"/>
    <cellStyle name="Gekoppelde cel" xfId="9"/>
    <cellStyle name="Goed" xfId="10"/>
    <cellStyle name="Heading1" xfId="11"/>
    <cellStyle name="Heading2" xfId="12"/>
    <cellStyle name="Hyperlink" xfId="13" builtinId="8"/>
    <cellStyle name="Invoer" xfId="14"/>
    <cellStyle name="Kop 1" xfId="15"/>
    <cellStyle name="Kop 2" xfId="16"/>
    <cellStyle name="Kop 3" xfId="17"/>
    <cellStyle name="Kop 4" xfId="18"/>
    <cellStyle name="Neutraal" xfId="19"/>
    <cellStyle name="Notitie" xfId="20"/>
    <cellStyle name="Ongeldig" xfId="21"/>
    <cellStyle name="Percent" xfId="22"/>
    <cellStyle name="Standaard" xfId="0" builtinId="0"/>
    <cellStyle name="Standaard 2" xfId="23"/>
    <cellStyle name="Standaard 2 2" xfId="24"/>
    <cellStyle name="Standaard 2 2_OV met recht van hoger bod verkoopzaal 20121" xfId="25"/>
    <cellStyle name="Standaard 2 2_Testament2012" xfId="26"/>
    <cellStyle name="Standaard 2 2_VBIWAK" xfId="27"/>
    <cellStyle name="Standaard 2 2_Verkoop Wallonië ontwerp" xfId="28"/>
    <cellStyle name="Standaard 2_VBIWAK" xfId="29"/>
    <cellStyle name="Standaard 3" xfId="30"/>
    <cellStyle name="Standaard 4" xfId="31"/>
    <cellStyle name="Standaard_NV kapitaalverhoging" xfId="32"/>
    <cellStyle name="Titel" xfId="33"/>
    <cellStyle name="Totaal" xfId="34"/>
    <cellStyle name="Total" xfId="35"/>
    <cellStyle name="Uitvoer" xfId="36"/>
    <cellStyle name="Verklarende tekst" xfId="37"/>
    <cellStyle name="Waarschuwingstekst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1171575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52425"/>
          <a:ext cx="11715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MH"/>
    </sheetNames>
    <sheetDataSet>
      <sheetData sheetId="0">
        <row r="5">
          <cell r="B5">
            <v>0</v>
          </cell>
        </row>
        <row r="16">
          <cell r="E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47">
          <cell r="C47">
            <v>50</v>
          </cell>
          <cell r="E47">
            <v>0</v>
          </cell>
        </row>
        <row r="48">
          <cell r="C48">
            <v>50</v>
          </cell>
        </row>
        <row r="49">
          <cell r="C49">
            <v>0</v>
          </cell>
        </row>
        <row r="50">
          <cell r="C50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oekje.xls" TargetMode="External"/><Relationship Id="rId3" Type="http://schemas.openxmlformats.org/officeDocument/2006/relationships/hyperlink" Target="VKWKROAV.xls" TargetMode="External"/><Relationship Id="rId7" Type="http://schemas.openxmlformats.org/officeDocument/2006/relationships/hyperlink" Target="VBIWMHAV.xlsx" TargetMode="External"/><Relationship Id="rId2" Type="http://schemas.openxmlformats.org/officeDocument/2006/relationships/hyperlink" Target="livret.xlsx" TargetMode="External"/><Relationship Id="rId1" Type="http://schemas.openxmlformats.org/officeDocument/2006/relationships/hyperlink" Target="VBIWMH.xlsx" TargetMode="External"/><Relationship Id="rId6" Type="http://schemas.openxmlformats.org/officeDocument/2006/relationships/hyperlink" Target="VBIWMHDV.xlsx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VBIWMHDAC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VKWKRODV.xls" TargetMode="External"/><Relationship Id="rId9" Type="http://schemas.openxmlformats.org/officeDocument/2006/relationships/hyperlink" Target="VKWKRODV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1" sqref="B11"/>
    </sheetView>
  </sheetViews>
  <sheetFormatPr defaultRowHeight="14.25"/>
  <cols>
    <col min="1" max="1" width="8.42578125" style="18" customWidth="1"/>
    <col min="2" max="2" width="9.140625" style="18"/>
    <col min="3" max="3" width="11.7109375" style="18" customWidth="1"/>
    <col min="4" max="4" width="17" style="18" customWidth="1"/>
    <col min="5" max="5" width="15.5703125" style="18" customWidth="1"/>
    <col min="6" max="6" width="2.85546875" style="18" customWidth="1"/>
    <col min="7" max="8" width="0.7109375" style="18" customWidth="1"/>
    <col min="9" max="9" width="20.7109375" style="18" customWidth="1"/>
    <col min="10" max="16384" width="9.140625" style="18"/>
  </cols>
  <sheetData>
    <row r="1" spans="1:9" ht="27">
      <c r="A1" s="9" t="s">
        <v>26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27</v>
      </c>
      <c r="B4" s="10"/>
      <c r="C4" s="10"/>
      <c r="D4" s="10"/>
      <c r="E4" s="10" t="s">
        <v>28</v>
      </c>
      <c r="F4" s="10"/>
      <c r="G4" s="10"/>
      <c r="H4" s="10"/>
      <c r="I4" s="11"/>
    </row>
    <row r="5" spans="1:9">
      <c r="A5" s="10" t="s">
        <v>29</v>
      </c>
      <c r="B5" s="10"/>
      <c r="C5" s="10"/>
      <c r="D5" s="10"/>
      <c r="E5" s="10" t="s">
        <v>30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>
      <c r="A7" s="19"/>
      <c r="B7" s="19"/>
      <c r="C7" s="19"/>
      <c r="D7" s="19"/>
      <c r="E7" s="19"/>
      <c r="F7" s="19"/>
      <c r="G7" s="19"/>
      <c r="H7" s="19"/>
      <c r="I7" s="19"/>
    </row>
    <row r="8" spans="1:9" ht="15.75">
      <c r="A8" s="20" t="s">
        <v>0</v>
      </c>
      <c r="B8" s="19"/>
      <c r="C8" s="19"/>
      <c r="D8" s="19"/>
      <c r="E8" s="21"/>
      <c r="F8" s="19"/>
      <c r="G8" s="22"/>
      <c r="H8" s="19"/>
      <c r="I8" s="19"/>
    </row>
    <row r="9" spans="1:9">
      <c r="A9" s="19"/>
      <c r="B9" s="19"/>
      <c r="C9" s="19"/>
      <c r="D9" s="19"/>
      <c r="E9" s="22"/>
      <c r="F9" s="19"/>
      <c r="G9" s="22"/>
      <c r="H9" s="19"/>
      <c r="I9" s="19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23" t="s">
        <v>2</v>
      </c>
      <c r="B11" s="23">
        <f>[1]VBIWMH!B3</f>
        <v>0</v>
      </c>
      <c r="C11" s="24"/>
      <c r="D11" s="24"/>
      <c r="E11" s="7"/>
      <c r="F11" s="24"/>
      <c r="G11" s="7"/>
      <c r="H11" s="24"/>
      <c r="I11" s="24"/>
    </row>
    <row r="12" spans="1:9">
      <c r="A12" s="23" t="s">
        <v>3</v>
      </c>
      <c r="B12" s="23">
        <f>[1]VBIWMH!B4</f>
        <v>0</v>
      </c>
      <c r="C12" s="24"/>
      <c r="D12" s="24"/>
      <c r="E12" s="7"/>
      <c r="F12" s="24"/>
      <c r="G12" s="7"/>
      <c r="H12" s="24"/>
      <c r="I12" s="24"/>
    </row>
    <row r="13" spans="1:9">
      <c r="A13" s="23" t="s">
        <v>23</v>
      </c>
      <c r="B13" s="24"/>
      <c r="C13" s="24"/>
      <c r="D13" s="23"/>
      <c r="E13" s="7"/>
      <c r="F13" s="24"/>
      <c r="G13" s="7"/>
      <c r="H13" s="24"/>
      <c r="I13" s="24"/>
    </row>
    <row r="14" spans="1:9">
      <c r="A14" s="24"/>
      <c r="B14" s="24"/>
      <c r="C14" s="24"/>
      <c r="D14" s="24"/>
      <c r="E14" s="7"/>
      <c r="F14" s="24"/>
      <c r="G14" s="7"/>
      <c r="H14" s="24"/>
      <c r="I14" s="24"/>
    </row>
    <row r="15" spans="1:9">
      <c r="A15" s="25" t="s">
        <v>4</v>
      </c>
      <c r="B15" s="24"/>
      <c r="C15" s="24"/>
      <c r="D15" s="24"/>
      <c r="E15" s="7"/>
      <c r="F15" s="24"/>
      <c r="G15" s="7"/>
      <c r="H15" s="24"/>
      <c r="I15" s="6">
        <f>[1]VBIWMH!B5</f>
        <v>0</v>
      </c>
    </row>
    <row r="16" spans="1:9">
      <c r="A16" s="26" t="s">
        <v>5</v>
      </c>
      <c r="B16" s="24"/>
      <c r="C16" s="24"/>
      <c r="D16" s="24"/>
      <c r="E16" s="7"/>
      <c r="F16" s="24"/>
      <c r="G16" s="24"/>
      <c r="H16" s="24"/>
      <c r="I16" s="6">
        <f>-[1]VBIWMH!B8</f>
        <v>0</v>
      </c>
    </row>
    <row r="17" spans="1:9">
      <c r="A17" s="26" t="s">
        <v>24</v>
      </c>
      <c r="B17" s="24"/>
      <c r="C17" s="24"/>
      <c r="D17" s="24"/>
      <c r="E17" s="7"/>
      <c r="F17" s="24"/>
      <c r="G17" s="24"/>
      <c r="H17" s="24"/>
      <c r="I17" s="6">
        <v>0</v>
      </c>
    </row>
    <row r="18" spans="1:9">
      <c r="A18" s="26" t="s">
        <v>6</v>
      </c>
      <c r="B18" s="24"/>
      <c r="C18" s="24"/>
      <c r="D18" s="24"/>
      <c r="E18" s="7"/>
      <c r="F18" s="24"/>
      <c r="G18" s="24"/>
      <c r="H18" s="24"/>
      <c r="I18" s="19"/>
    </row>
    <row r="19" spans="1:9">
      <c r="A19" s="24" t="s">
        <v>15</v>
      </c>
      <c r="B19" s="24"/>
      <c r="C19" s="24"/>
      <c r="D19" s="24"/>
      <c r="E19" s="7">
        <f>[1]VBIWMH!D17</f>
        <v>0</v>
      </c>
      <c r="F19" s="24"/>
      <c r="G19" s="7"/>
      <c r="H19" s="24"/>
      <c r="I19" s="24"/>
    </row>
    <row r="20" spans="1:9">
      <c r="A20" s="24" t="s">
        <v>12</v>
      </c>
      <c r="B20" s="24"/>
      <c r="C20" s="24"/>
      <c r="D20" s="24"/>
      <c r="E20" s="7">
        <f>[1]VBIWMH!D18</f>
        <v>0</v>
      </c>
      <c r="F20" s="24"/>
      <c r="G20" s="7"/>
      <c r="H20" s="24"/>
      <c r="I20" s="24"/>
    </row>
    <row r="21" spans="1:9">
      <c r="A21" s="24" t="s">
        <v>11</v>
      </c>
      <c r="B21" s="24"/>
      <c r="C21" s="24"/>
      <c r="D21" s="24"/>
      <c r="E21" s="7">
        <f>[1]VBIWMH!D19</f>
        <v>0</v>
      </c>
      <c r="F21" s="24"/>
      <c r="G21" s="7"/>
      <c r="H21" s="24"/>
      <c r="I21" s="24"/>
    </row>
    <row r="22" spans="1:9">
      <c r="A22" s="24" t="s">
        <v>16</v>
      </c>
      <c r="B22" s="24"/>
      <c r="C22" s="24"/>
      <c r="D22" s="24"/>
      <c r="E22" s="7">
        <f>50*121%</f>
        <v>60.5</v>
      </c>
      <c r="F22" s="24"/>
      <c r="G22" s="7"/>
      <c r="H22" s="24"/>
      <c r="I22" s="24"/>
    </row>
    <row r="23" spans="1:9">
      <c r="A23" s="24" t="s">
        <v>14</v>
      </c>
      <c r="B23" s="24"/>
      <c r="C23" s="24"/>
      <c r="D23" s="24"/>
      <c r="E23" s="7">
        <f>[1]VBIWMH!E16*121%</f>
        <v>0</v>
      </c>
      <c r="F23" s="24"/>
      <c r="G23" s="7"/>
      <c r="H23" s="24"/>
      <c r="I23" s="24"/>
    </row>
    <row r="24" spans="1:9">
      <c r="A24" s="24" t="s">
        <v>13</v>
      </c>
      <c r="B24" s="24"/>
      <c r="C24" s="24"/>
      <c r="D24" s="24"/>
      <c r="E24" s="7">
        <f>([1]VBIWMH!D20-50)*121%</f>
        <v>871.19999999999993</v>
      </c>
      <c r="F24" s="24"/>
      <c r="G24" s="7"/>
      <c r="H24" s="24"/>
      <c r="I24" s="24"/>
    </row>
    <row r="25" spans="1:9">
      <c r="A25" s="24" t="s">
        <v>25</v>
      </c>
      <c r="B25" s="24"/>
      <c r="C25" s="24"/>
      <c r="D25" s="24"/>
      <c r="E25" s="7">
        <f>IF([1]VBIWMH!D21&gt;0,[1]VBIWMH!D21,0)</f>
        <v>0</v>
      </c>
      <c r="F25" s="24"/>
      <c r="G25" s="7"/>
      <c r="H25" s="24"/>
      <c r="I25" s="7" t="str">
        <f>IF([1]VBIWMH!H21&gt;0,[1]VBIWMH!H21,"")</f>
        <v/>
      </c>
    </row>
    <row r="26" spans="1:9">
      <c r="A26" s="25" t="s">
        <v>18</v>
      </c>
      <c r="B26" s="24"/>
      <c r="C26" s="7"/>
      <c r="D26" s="24"/>
      <c r="E26" s="22"/>
      <c r="F26" s="24"/>
      <c r="G26" s="7"/>
      <c r="H26" s="24"/>
      <c r="I26" s="6">
        <f>SUM(E19:E25)</f>
        <v>931.69999999999993</v>
      </c>
    </row>
    <row r="27" spans="1:9">
      <c r="A27" s="25"/>
      <c r="B27" s="24"/>
      <c r="C27" s="7"/>
      <c r="D27" s="24"/>
      <c r="E27" s="22"/>
      <c r="F27" s="24"/>
      <c r="G27" s="7"/>
      <c r="H27" s="24"/>
      <c r="I27" s="6"/>
    </row>
    <row r="28" spans="1:9">
      <c r="A28" s="27" t="s">
        <v>20</v>
      </c>
      <c r="B28" s="24"/>
      <c r="C28" s="7"/>
      <c r="D28" s="24"/>
      <c r="E28" s="19"/>
      <c r="F28" s="24"/>
      <c r="G28" s="7"/>
      <c r="H28" s="24"/>
      <c r="I28" s="28"/>
    </row>
    <row r="29" spans="1:9">
      <c r="A29" s="29" t="s">
        <v>15</v>
      </c>
      <c r="B29" s="24"/>
      <c r="C29" s="7"/>
      <c r="D29" s="24"/>
      <c r="E29" s="30">
        <f>[1]VBIWMH!C48+[1]VBIWMH!C49</f>
        <v>50</v>
      </c>
      <c r="F29" s="24"/>
      <c r="G29" s="7"/>
      <c r="H29" s="24"/>
      <c r="I29" s="28"/>
    </row>
    <row r="30" spans="1:9">
      <c r="A30" s="29" t="s">
        <v>21</v>
      </c>
      <c r="B30" s="24"/>
      <c r="C30" s="7"/>
      <c r="D30" s="24"/>
      <c r="E30" s="30">
        <f>[1]VBIWMH!C47*121%</f>
        <v>60.5</v>
      </c>
      <c r="F30" s="24"/>
      <c r="G30" s="7"/>
      <c r="H30" s="24"/>
      <c r="I30" s="28"/>
    </row>
    <row r="31" spans="1:9">
      <c r="A31" s="29" t="s">
        <v>14</v>
      </c>
      <c r="B31" s="24"/>
      <c r="C31" s="7"/>
      <c r="D31" s="24"/>
      <c r="E31" s="30">
        <f>[1]VBIWMH!E47*121%</f>
        <v>0</v>
      </c>
      <c r="F31" s="24"/>
      <c r="G31" s="7"/>
      <c r="H31" s="24"/>
      <c r="I31" s="28"/>
    </row>
    <row r="32" spans="1:9">
      <c r="A32" s="29" t="s">
        <v>13</v>
      </c>
      <c r="B32" s="24"/>
      <c r="C32" s="7"/>
      <c r="D32" s="24"/>
      <c r="E32" s="30">
        <f>[1]VBIWMH!C50*121%</f>
        <v>223.85</v>
      </c>
      <c r="F32" s="24"/>
      <c r="G32" s="7"/>
      <c r="H32" s="24"/>
      <c r="I32" s="28"/>
    </row>
    <row r="33" spans="1:9">
      <c r="A33" s="27" t="s">
        <v>22</v>
      </c>
      <c r="B33" s="24"/>
      <c r="C33" s="7"/>
      <c r="D33" s="24"/>
      <c r="E33" s="19"/>
      <c r="F33" s="24"/>
      <c r="G33" s="7"/>
      <c r="H33" s="24"/>
      <c r="I33" s="28">
        <f>SUM(E29:E32)</f>
        <v>334.35</v>
      </c>
    </row>
    <row r="34" spans="1:9" ht="15" thickBot="1">
      <c r="A34" s="31"/>
      <c r="B34" s="24"/>
      <c r="C34" s="7"/>
      <c r="D34" s="24"/>
      <c r="E34" s="19"/>
      <c r="F34" s="24"/>
      <c r="G34" s="7"/>
      <c r="H34" s="24"/>
      <c r="I34" s="28"/>
    </row>
    <row r="35" spans="1:9" ht="15.75" thickTop="1" thickBot="1">
      <c r="A35" s="25" t="s">
        <v>17</v>
      </c>
      <c r="B35" s="24"/>
      <c r="C35" s="24"/>
      <c r="D35" s="24"/>
      <c r="E35" s="7"/>
      <c r="F35" s="24"/>
      <c r="G35" s="7"/>
      <c r="H35" s="24"/>
      <c r="I35" s="1">
        <f>SUM(I15:I33)</f>
        <v>1266.05</v>
      </c>
    </row>
    <row r="36" spans="1:9" ht="15" thickTop="1">
      <c r="A36" s="25"/>
      <c r="B36" s="24"/>
      <c r="C36" s="24"/>
      <c r="D36" s="24"/>
      <c r="E36" s="7"/>
      <c r="F36" s="24"/>
      <c r="G36" s="7"/>
      <c r="H36" s="24"/>
      <c r="I36" s="2"/>
    </row>
    <row r="37" spans="1:9" ht="12.75" customHeight="1">
      <c r="A37" s="39" t="str">
        <f>IF(I35&gt;=500,"Deze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7" s="39"/>
      <c r="C37" s="39"/>
      <c r="D37" s="39"/>
      <c r="E37" s="39"/>
      <c r="F37" s="39"/>
      <c r="G37" s="39"/>
      <c r="H37" s="39"/>
      <c r="I37" s="39"/>
    </row>
    <row r="38" spans="1:9">
      <c r="A38" s="39"/>
      <c r="B38" s="39"/>
      <c r="C38" s="39"/>
      <c r="D38" s="39"/>
      <c r="E38" s="39"/>
      <c r="F38" s="39"/>
      <c r="G38" s="39"/>
      <c r="H38" s="39"/>
      <c r="I38" s="39"/>
    </row>
    <row r="39" spans="1:9">
      <c r="A39" s="39"/>
      <c r="B39" s="39"/>
      <c r="C39" s="39"/>
      <c r="D39" s="39"/>
      <c r="E39" s="39"/>
      <c r="F39" s="39"/>
      <c r="G39" s="39"/>
      <c r="H39" s="39"/>
      <c r="I39" s="39"/>
    </row>
    <row r="40" spans="1:9">
      <c r="A40" s="26"/>
      <c r="B40" s="24"/>
      <c r="C40" s="24"/>
      <c r="D40" s="24"/>
      <c r="E40" s="24"/>
      <c r="F40" s="24"/>
      <c r="G40" s="24"/>
      <c r="H40" s="24"/>
      <c r="I40" s="24"/>
    </row>
    <row r="41" spans="1:9">
      <c r="A41" s="32" t="s">
        <v>33</v>
      </c>
      <c r="B41" s="33"/>
      <c r="C41" s="24"/>
      <c r="D41" s="24"/>
      <c r="E41" s="24"/>
      <c r="F41" s="24"/>
      <c r="G41" s="24"/>
      <c r="H41" s="24"/>
      <c r="I41" s="24"/>
    </row>
    <row r="42" spans="1:9">
      <c r="A42" s="15" t="s">
        <v>31</v>
      </c>
      <c r="B42" s="16"/>
      <c r="C42" s="16"/>
      <c r="D42" s="17" t="s">
        <v>32</v>
      </c>
      <c r="E42" s="17"/>
      <c r="F42" s="15" t="s">
        <v>31</v>
      </c>
      <c r="G42" s="24"/>
      <c r="H42" s="24"/>
      <c r="I42" s="24"/>
    </row>
    <row r="43" spans="1:9">
      <c r="A43" s="15" t="s">
        <v>31</v>
      </c>
      <c r="B43" s="16"/>
      <c r="C43" s="16"/>
      <c r="D43" s="15" t="s">
        <v>32</v>
      </c>
      <c r="E43" s="15"/>
      <c r="F43" s="15" t="s">
        <v>31</v>
      </c>
      <c r="G43" s="24"/>
      <c r="H43" s="24"/>
      <c r="I43" s="24"/>
    </row>
    <row r="44" spans="1:9">
      <c r="A44" s="15" t="s">
        <v>31</v>
      </c>
      <c r="B44" s="16"/>
      <c r="C44" s="16"/>
      <c r="D44" s="15" t="s">
        <v>32</v>
      </c>
      <c r="E44" s="15"/>
      <c r="F44" s="15" t="s">
        <v>31</v>
      </c>
      <c r="G44" s="24"/>
      <c r="H44" s="24"/>
      <c r="I44" s="24"/>
    </row>
    <row r="46" spans="1:9">
      <c r="C46" s="40" t="s">
        <v>9</v>
      </c>
      <c r="D46" s="34"/>
      <c r="E46" s="41" t="s">
        <v>7</v>
      </c>
      <c r="F46" s="34"/>
      <c r="G46" s="34"/>
    </row>
    <row r="47" spans="1:9">
      <c r="C47" s="34"/>
      <c r="D47" s="34"/>
      <c r="E47" s="34"/>
      <c r="F47" s="34"/>
      <c r="G47" s="34"/>
    </row>
    <row r="48" spans="1:9">
      <c r="C48" s="40" t="s">
        <v>8</v>
      </c>
      <c r="D48" s="34"/>
      <c r="E48" s="40" t="s">
        <v>19</v>
      </c>
      <c r="F48" s="34"/>
      <c r="G48" s="34"/>
    </row>
    <row r="49" spans="3:7">
      <c r="C49" s="34"/>
      <c r="D49" s="34"/>
      <c r="E49" s="34"/>
      <c r="F49" s="34"/>
      <c r="G49" s="34"/>
    </row>
    <row r="50" spans="3:7">
      <c r="C50" s="40" t="s">
        <v>10</v>
      </c>
      <c r="D50" s="34"/>
      <c r="E50" s="34"/>
      <c r="F50" s="34"/>
      <c r="G50" s="34"/>
    </row>
    <row r="51" spans="3:7" ht="15">
      <c r="E51" s="3"/>
      <c r="F51" s="4"/>
    </row>
    <row r="52" spans="3:7">
      <c r="G52" s="5"/>
    </row>
    <row r="53" spans="3:7">
      <c r="G53" s="5"/>
    </row>
    <row r="54" spans="3:7">
      <c r="E54" s="5"/>
      <c r="F54" s="5"/>
      <c r="G54" s="5"/>
    </row>
    <row r="55" spans="3:7">
      <c r="E55" s="8"/>
      <c r="G55" s="5"/>
    </row>
    <row r="56" spans="3:7">
      <c r="E56" s="5"/>
      <c r="F56" s="5"/>
      <c r="G56" s="5"/>
    </row>
    <row r="57" spans="3:7">
      <c r="E57" s="35"/>
      <c r="F57" s="5"/>
      <c r="G57" s="5"/>
    </row>
  </sheetData>
  <sheetProtection algorithmName="SHA-512" hashValue="MeT/76P0amru+MA53MenNmFP2JTE2dc80miSuzyTXIM/TKw181ZHfW26gyy92Icb+8jEzREPc0OH01L+XxRYuw==" saltValue="b3BPU+DHH/ZOLfV4ZGcHvg==" spinCount="100000" sheet="1" objects="1" scenarios="1"/>
  <mergeCells count="2">
    <mergeCell ref="A10:I10"/>
    <mergeCell ref="A37:I39"/>
  </mergeCells>
  <phoneticPr fontId="0" type="noConversion"/>
  <hyperlinks>
    <hyperlink ref="E48" r:id="rId1"/>
    <hyperlink ref="C50" r:id="rId2"/>
    <hyperlink ref="D45" r:id="rId3" display="Afrekening verkoper"/>
    <hyperlink ref="E45" r:id="rId4" display="Décompte vendeur"/>
    <hyperlink ref="C48" r:id="rId5"/>
    <hyperlink ref="C46" r:id="rId6"/>
    <hyperlink ref="E46" r:id="rId7"/>
    <hyperlink ref="G46" r:id="rId8" display="Boekje"/>
    <hyperlink ref="G48" r:id="rId9" display="Décompte vendeur"/>
  </hyperlinks>
  <pageMargins left="0.7" right="0.7" top="0.75" bottom="0.75" header="0.3" footer="0.3"/>
  <pageSetup paperSize="9" orientation="portrait" r:id="rId10"/>
  <headerFooter alignWithMargins="0"/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VBIWMHAK</vt:lpstr>
      <vt:lpstr>VBIWMHAK!Afdrukbereik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2014-11-06T16:24:25Z</cp:lastPrinted>
  <dcterms:created xsi:type="dcterms:W3CDTF">2012-08-13T20:10:29Z</dcterms:created>
  <dcterms:modified xsi:type="dcterms:W3CDTF">2014-12-07T13:37:53Z</dcterms:modified>
</cp:coreProperties>
</file>