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VBIWTVABREYNEPHMH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VBIWTVABREYNEPHMHDAC!$A$1:$I$67</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E29" i="1" l="1"/>
  <c r="B9" i="1"/>
  <c r="B10" i="1"/>
  <c r="F13" i="1"/>
  <c r="E14" i="1"/>
  <c r="F17" i="1" s="1"/>
  <c r="E15" i="1"/>
  <c r="F18" i="1"/>
  <c r="F19" i="1"/>
  <c r="E24" i="1"/>
  <c r="E28" i="1"/>
  <c r="A34" i="1"/>
  <c r="E39" i="1"/>
  <c r="E41" i="1"/>
  <c r="E47" i="1"/>
  <c r="E48" i="1"/>
  <c r="F61" i="1"/>
  <c r="F62" i="1" s="1"/>
  <c r="I60" i="1" s="1"/>
  <c r="E37" i="1" l="1"/>
  <c r="E50" i="1"/>
  <c r="E25" i="1"/>
  <c r="I20" i="1"/>
  <c r="I34" i="1"/>
  <c r="E38" i="1" l="1"/>
  <c r="E23" i="1"/>
  <c r="E40" i="1"/>
  <c r="C43" i="1" s="1"/>
  <c r="F43" i="1" s="1"/>
  <c r="E49" i="1"/>
  <c r="E27" i="1"/>
  <c r="F42" i="1" l="1"/>
  <c r="F51" i="1"/>
  <c r="C52" i="1"/>
  <c r="F52" i="1" s="1"/>
  <c r="I44" i="1"/>
  <c r="C31" i="1"/>
  <c r="F31" i="1"/>
  <c r="F30" i="1"/>
  <c r="I32" i="1" s="1"/>
  <c r="I53" i="1" l="1"/>
  <c r="I55" i="1" s="1"/>
  <c r="A57" i="1" s="1"/>
</calcChain>
</file>

<file path=xl/sharedStrings.xml><?xml version="1.0" encoding="utf-8"?>
<sst xmlns="http://schemas.openxmlformats.org/spreadsheetml/2006/main" count="65" uniqueCount="51">
  <si>
    <t xml:space="preserve">Dossier </t>
  </si>
  <si>
    <t>Afrekening verkoper</t>
  </si>
  <si>
    <t>DECOMPTE PROVISOIRE</t>
  </si>
  <si>
    <t>Ceci n'est pas une facture</t>
  </si>
  <si>
    <t>Client</t>
  </si>
  <si>
    <t>Achat</t>
  </si>
  <si>
    <t>Prix total</t>
  </si>
  <si>
    <t xml:space="preserve">   * Prix terrain</t>
  </si>
  <si>
    <t xml:space="preserve">   * Prix constructions</t>
  </si>
  <si>
    <t>Dont à payer à la signature de l'acte:</t>
  </si>
  <si>
    <t xml:space="preserve">       Moins l'acompte payé</t>
  </si>
  <si>
    <t xml:space="preserve">   * Partie des constructions</t>
  </si>
  <si>
    <t>Total:</t>
  </si>
  <si>
    <t>Frais et honoraires acte d'achat</t>
  </si>
  <si>
    <t xml:space="preserve">  Tarif normal des droits d'enregistrement</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</si>
  <si>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</si>
  <si>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</si>
  <si>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</si>
  <si>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</si>
  <si>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</si>
  <si>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</si>
  <si>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 xml:space="preserve">   + TVA 21% sur °</t>
  </si>
  <si>
    <t>Total frais et honoraires acte d'achat</t>
  </si>
  <si>
    <t>TOTAL A PAYER A LA SIGNATURE DE L'ACTE</t>
  </si>
  <si>
    <t>P.S. Reste encore à payer après l'acte (en tranches):</t>
  </si>
  <si>
    <t xml:space="preserve">   Solde prix constructions:</t>
  </si>
  <si>
    <t xml:space="preserve">   TVA sur le solde prix constructions:</t>
  </si>
  <si>
    <t>Afrekening koper</t>
  </si>
  <si>
    <t xml:space="preserve">   Droits d'enregistrement</t>
  </si>
  <si>
    <t xml:space="preserve">   Provision frais d'hypothèque</t>
  </si>
  <si>
    <t xml:space="preserve">   Droits d'écriture°</t>
  </si>
  <si>
    <t xml:space="preserve">   Honoraires notaire°</t>
  </si>
  <si>
    <t xml:space="preserve">   Frais de dossier°</t>
  </si>
  <si>
    <t>Frais et honoraires du mandat hypothécaire</t>
  </si>
  <si>
    <t xml:space="preserve">  Droits d'enregistrement</t>
  </si>
  <si>
    <t xml:space="preserve">  Honoraire notaire°</t>
  </si>
  <si>
    <t>Total frais et honoraires mandat hypothécaire</t>
  </si>
  <si>
    <t>Frais et honoraires de l'acte de prêt</t>
  </si>
  <si>
    <t>Total frais et honoraires acte de prêt</t>
  </si>
  <si>
    <t xml:space="preserve">  Quote-part acte de base ou de lotissement</t>
  </si>
  <si>
    <t>Décompte vendeur</t>
  </si>
  <si>
    <t>Feuille de calcul</t>
  </si>
  <si>
    <t>Livret</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</si>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</sst>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0\ &quot;€&quot;;\-#,##0.00\ &quot;€&quot;"/>
    <numFmt numFmtId="165" formatCode="_-* #,##0.00\ &quot;€&quot;_-;\-* #,##0.00\ &quot;€&quot;_-;_-* &quot;-&quot;??\ &quot;€&quot;_-;_-@_-"/>
    <numFmt numFmtId="166" formatCode="#.##000"/>
    <numFmt numFmtId="167" formatCode="_-* #,##0\ _F_B_-;\-* #,##0\ _F_B_-;_-* &quot;-&quot;\ _F_B_-;_-@_-"/>
    <numFmt numFmtId="168" formatCode="\$#,#00"/>
    <numFmt numFmtId="169" formatCode="_-* #,##0\ &quot;FB&quot;_-;\-* #,##0\ &quot;FB&quot;_-;_-* &quot;-&quot;\ &quot;FB&quot;_-;_-@_-"/>
    <numFmt numFmtId="170" formatCode="m\o\n\t\h\ d\,\ \y\y\y\y"/>
    <numFmt numFmtId="171" formatCode="#,#00"/>
    <numFmt numFmtId="172" formatCode="#,"/>
    <numFmt numFmtId="173" formatCode="%#,#00"/>
    <numFmt numFmtId="174" formatCode="#,##0.00\ &quot;€&quot;"/>
  </numFmts>
  <fonts count="25">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sz val="10"/>
      <color indexed="8"/>
      <name val="Futura Bk BT"/>
    </font>
    <font>
      <sz val="10"/>
      <name val="Futura Bk BT"/>
    </font>
    <font>
      <b/>
      <sz val="10"/>
      <name val="Futura Bk BT"/>
    </font>
    <font>
      <sz val="11"/>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6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2">
    <xf numFmtId="0" fontId="0" fillId="0" borderId="0"/>
    <xf numFmtId="166" fontId="16" fillId="0" borderId="0">
      <protection locked="0"/>
    </xf>
    <xf numFmtId="167" fontId="17" fillId="0" borderId="0" applyFont="0" applyFill="0" applyBorder="0" applyAlignment="0" applyProtection="0"/>
    <xf numFmtId="168" fontId="16" fillId="0" borderId="0">
      <protection locked="0"/>
    </xf>
    <xf numFmtId="169" fontId="17" fillId="0" borderId="0" applyFont="0" applyFill="0" applyBorder="0" applyAlignment="0" applyProtection="0"/>
    <xf numFmtId="170" fontId="16" fillId="0" borderId="0">
      <protection locked="0"/>
    </xf>
    <xf numFmtId="171" fontId="16" fillId="0" borderId="0">
      <protection locked="0"/>
    </xf>
    <xf numFmtId="172" fontId="18" fillId="0" borderId="0">
      <protection locked="0"/>
    </xf>
    <xf numFmtId="172" fontId="18" fillId="0" borderId="0">
      <protection locked="0"/>
    </xf>
    <xf numFmtId="0" fontId="15" fillId="0" borderId="0" applyNumberFormat="0" applyFill="0" applyBorder="0" applyAlignment="0" applyProtection="0">
      <alignment vertical="top"/>
      <protection locked="0"/>
    </xf>
    <xf numFmtId="173" fontId="16" fillId="0" borderId="0">
      <protection locked="0"/>
    </xf>
    <xf numFmtId="0" fontId="19" fillId="0" borderId="0"/>
    <xf numFmtId="0" fontId="23" fillId="0" borderId="0"/>
    <xf numFmtId="0" fontId="1" fillId="0" borderId="0"/>
    <xf numFmtId="0" fontId="1" fillId="0" borderId="0"/>
    <xf numFmtId="0" fontId="1" fillId="0" borderId="0"/>
    <xf numFmtId="0" fontId="17" fillId="0" borderId="0"/>
    <xf numFmtId="0" fontId="23" fillId="0" borderId="0"/>
    <xf numFmtId="0" fontId="1" fillId="0" borderId="0"/>
    <xf numFmtId="0" fontId="1" fillId="0" borderId="0"/>
    <xf numFmtId="172" fontId="16" fillId="0" borderId="1">
      <protection locked="0"/>
    </xf>
    <xf numFmtId="0" fontId="24" fillId="0" borderId="7" applyNumberFormat="0" applyFill="0" applyAlignment="0" applyProtection="0"/>
  </cellStyleXfs>
  <cellXfs count="46">
    <xf numFmtId="0" fontId="0" fillId="0" borderId="0" xfId="0"/>
    <xf numFmtId="165" fontId="9" fillId="2" borderId="0" xfId="12" applyNumberFormat="1" applyFont="1" applyFill="1" applyProtection="1">
      <protection hidden="1"/>
    </xf>
    <xf numFmtId="165" fontId="10" fillId="2" borderId="2" xfId="12" applyNumberFormat="1" applyFont="1" applyFill="1" applyBorder="1" applyProtection="1">
      <protection hidden="1"/>
    </xf>
    <xf numFmtId="165" fontId="10" fillId="2" borderId="0" xfId="12" applyNumberFormat="1" applyFont="1" applyFill="1" applyBorder="1" applyProtection="1">
      <protection hidden="1"/>
    </xf>
    <xf numFmtId="0" fontId="21" fillId="2" borderId="0" xfId="0" applyFont="1" applyFill="1" applyBorder="1" applyAlignment="1" applyProtection="1">
      <alignment horizontal="left"/>
      <protection hidden="1"/>
    </xf>
    <xf numFmtId="0" fontId="22" fillId="2" borderId="0" xfId="0" applyFont="1" applyFill="1" applyBorder="1" applyAlignment="1" applyProtection="1">
      <alignment horizontal="left"/>
      <protection hidden="1"/>
    </xf>
    <xf numFmtId="0" fontId="15" fillId="3" borderId="0" xfId="9" applyFill="1" applyAlignment="1" applyProtection="1">
      <protection hidden="1"/>
    </xf>
    <xf numFmtId="0" fontId="3" fillId="4" borderId="0" xfId="12" applyFont="1" applyFill="1" applyProtection="1">
      <protection hidden="1"/>
    </xf>
    <xf numFmtId="165" fontId="3" fillId="4" borderId="0" xfId="12" applyNumberFormat="1" applyFont="1" applyFill="1" applyProtection="1">
      <protection hidden="1"/>
    </xf>
    <xf numFmtId="164" fontId="9" fillId="2" borderId="0" xfId="12" applyNumberFormat="1" applyFont="1" applyFill="1" applyProtection="1">
      <protection hidden="1"/>
    </xf>
    <xf numFmtId="0" fontId="9" fillId="2" borderId="0" xfId="19" applyFont="1" applyFill="1" applyProtection="1">
      <protection hidden="1"/>
    </xf>
    <xf numFmtId="0" fontId="3" fillId="2" borderId="0" xfId="19" applyFont="1" applyFill="1" applyProtection="1">
      <protection hidden="1"/>
    </xf>
    <xf numFmtId="0" fontId="9" fillId="2" borderId="0" xfId="19" applyFont="1" applyFill="1" applyAlignment="1" applyProtection="1">
      <protection hidden="1"/>
    </xf>
    <xf numFmtId="0" fontId="2" fillId="2" borderId="0" xfId="14" applyFont="1" applyFill="1" applyProtection="1">
      <protection hidden="1"/>
    </xf>
    <xf numFmtId="0" fontId="3" fillId="2" borderId="0" xfId="14" applyFont="1" applyFill="1" applyProtection="1">
      <protection hidden="1"/>
    </xf>
    <xf numFmtId="0" fontId="3" fillId="2" borderId="0" xfId="15" applyFont="1" applyFill="1" applyProtection="1">
      <protection hidden="1"/>
    </xf>
    <xf numFmtId="0" fontId="4" fillId="2" borderId="0" xfId="14" applyFont="1" applyFill="1" applyProtection="1">
      <protection hidden="1"/>
    </xf>
    <xf numFmtId="0" fontId="5" fillId="2" borderId="3" xfId="14" applyFont="1" applyFill="1" applyBorder="1" applyProtection="1">
      <protection hidden="1"/>
    </xf>
    <xf numFmtId="0" fontId="5" fillId="2" borderId="3" xfId="15" applyFont="1" applyFill="1" applyBorder="1" applyProtection="1">
      <protection hidden="1"/>
    </xf>
    <xf numFmtId="0" fontId="6" fillId="2" borderId="0" xfId="12" applyFont="1" applyFill="1" applyProtection="1">
      <protection hidden="1"/>
    </xf>
    <xf numFmtId="0" fontId="3" fillId="2" borderId="0" xfId="12" applyFont="1" applyFill="1" applyProtection="1">
      <protection hidden="1"/>
    </xf>
    <xf numFmtId="165" fontId="7" fillId="2" borderId="0" xfId="12" applyNumberFormat="1" applyFont="1" applyFill="1" applyProtection="1">
      <protection hidden="1"/>
    </xf>
    <xf numFmtId="165" fontId="3" fillId="2" borderId="0" xfId="12" applyNumberFormat="1" applyFont="1" applyFill="1" applyProtection="1">
      <protection hidden="1"/>
    </xf>
    <xf numFmtId="0" fontId="8" fillId="2" borderId="0" xfId="12" applyFont="1" applyFill="1" applyProtection="1">
      <protection hidden="1"/>
    </xf>
    <xf numFmtId="0" fontId="9" fillId="2" borderId="0" xfId="12" applyFont="1" applyFill="1" applyProtection="1">
      <protection hidden="1"/>
    </xf>
    <xf numFmtId="0" fontId="8" fillId="2" borderId="0" xfId="13" applyFont="1" applyFill="1" applyProtection="1">
      <protection hidden="1"/>
    </xf>
    <xf numFmtId="0" fontId="10" fillId="2" borderId="0" xfId="12" applyFont="1" applyFill="1" applyProtection="1">
      <protection hidden="1"/>
    </xf>
    <xf numFmtId="165" fontId="11" fillId="2" borderId="0" xfId="12" applyNumberFormat="1" applyFont="1" applyFill="1" applyProtection="1">
      <protection hidden="1"/>
    </xf>
    <xf numFmtId="0" fontId="20" fillId="2" borderId="0" xfId="12" applyFont="1" applyFill="1" applyProtection="1">
      <protection hidden="1"/>
    </xf>
    <xf numFmtId="165" fontId="21" fillId="2" borderId="0" xfId="12" applyNumberFormat="1" applyFont="1" applyFill="1" applyProtection="1">
      <protection hidden="1"/>
    </xf>
    <xf numFmtId="0" fontId="11" fillId="2" borderId="0" xfId="12" applyFont="1" applyFill="1" applyProtection="1">
      <protection hidden="1"/>
    </xf>
    <xf numFmtId="0" fontId="9" fillId="2" borderId="0" xfId="13" applyFont="1" applyFill="1" applyProtection="1">
      <protection hidden="1"/>
    </xf>
    <xf numFmtId="165" fontId="10" fillId="2" borderId="0" xfId="12" applyNumberFormat="1" applyFont="1" applyFill="1" applyProtection="1">
      <protection hidden="1"/>
    </xf>
    <xf numFmtId="174" fontId="10" fillId="2" borderId="0" xfId="12" applyNumberFormat="1" applyFont="1" applyFill="1" applyProtection="1">
      <protection hidden="1"/>
    </xf>
    <xf numFmtId="0" fontId="21" fillId="2" borderId="0" xfId="12" applyFont="1" applyFill="1" applyProtection="1">
      <protection hidden="1"/>
    </xf>
    <xf numFmtId="174" fontId="20" fillId="2" borderId="0" xfId="12" applyNumberFormat="1" applyFont="1" applyFill="1" applyProtection="1">
      <protection hidden="1"/>
    </xf>
    <xf numFmtId="0" fontId="13" fillId="2" borderId="0" xfId="18" applyFont="1" applyFill="1" applyProtection="1">
      <protection hidden="1"/>
    </xf>
    <xf numFmtId="0" fontId="14" fillId="2" borderId="0" xfId="18" applyFont="1" applyFill="1" applyProtection="1">
      <protection hidden="1"/>
    </xf>
    <xf numFmtId="0" fontId="9" fillId="2" borderId="0" xfId="18" applyFont="1" applyFill="1" applyProtection="1">
      <protection hidden="1"/>
    </xf>
    <xf numFmtId="0" fontId="3" fillId="3" borderId="0" xfId="12" applyFont="1" applyFill="1" applyProtection="1">
      <protection hidden="1"/>
    </xf>
    <xf numFmtId="0" fontId="15" fillId="4" borderId="0" xfId="9" applyFill="1" applyAlignment="1" applyProtection="1">
      <protection hidden="1"/>
    </xf>
    <xf numFmtId="0" fontId="3" fillId="2" borderId="4" xfId="13" applyFont="1" applyFill="1" applyBorder="1" applyAlignment="1" applyProtection="1">
      <alignment horizontal="center"/>
      <protection hidden="1"/>
    </xf>
    <xf numFmtId="0" fontId="3" fillId="2" borderId="5" xfId="13" applyFont="1" applyFill="1" applyBorder="1" applyAlignment="1" applyProtection="1">
      <alignment horizontal="center"/>
      <protection hidden="1"/>
    </xf>
    <xf numFmtId="0" fontId="3" fillId="2" borderId="6" xfId="13" applyFont="1" applyFill="1" applyBorder="1" applyAlignment="1" applyProtection="1">
      <alignment horizontal="center"/>
      <protection hidden="1"/>
    </xf>
    <xf numFmtId="0" fontId="12" fillId="2" borderId="0" xfId="12" applyFont="1" applyFill="1" applyAlignment="1" applyProtection="1">
      <alignment horizontal="center" vertical="center" wrapText="1"/>
      <protection hidden="1"/>
    </xf>
    <xf numFmtId="0" fontId="15" fillId="5" borderId="0" xfId="9" applyFill="1" applyAlignment="1" applyProtection="1">
      <protection hidden="1"/>
    </xf>
  </cellXfs>
  <cellStyles count="22">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3" xfId="16"/>
    <cellStyle name="Standaard 4" xfId="17"/>
    <cellStyle name="Standaard_acquéreur Flandres" xfId="18"/>
    <cellStyle name="Standaard_NV kapitaalverhoging" xfId="19"/>
    <cellStyle name="Totaal" xfId="21" builtinId="25" hidden="1"/>
    <cellStyle name="Total"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0</xdr:colOff>
      <xdr:row>1</xdr:row>
      <xdr:rowOff>104775</xdr:rowOff>
    </xdr:from>
    <xdr:to>
      <xdr:col>8</xdr:col>
      <xdr:colOff>1171575</xdr:colOff>
      <xdr:row>4</xdr:row>
      <xdr:rowOff>19050</xdr:rowOff>
    </xdr:to>
    <xdr:pic>
      <xdr:nvPicPr>
        <xdr:cNvPr id="1038"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05300" y="447675"/>
          <a:ext cx="117157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WTVABREYNEPHM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WTVABREYNEPHMH"/>
    </sheetNames>
    <sheetDataSet>
      <sheetData sheetId="0">
        <row r="5">
          <cell r="B5">
            <v>0</v>
          </cell>
        </row>
        <row r="6">
          <cell r="B6">
            <v>0</v>
          </cell>
        </row>
        <row r="7">
          <cell r="B7" t="str">
            <v>oui</v>
          </cell>
        </row>
        <row r="8">
          <cell r="B8">
            <v>0</v>
          </cell>
        </row>
        <row r="11">
          <cell r="B11">
            <v>0</v>
          </cell>
        </row>
        <row r="19">
          <cell r="E19">
            <v>0</v>
          </cell>
        </row>
        <row r="20">
          <cell r="D20">
            <v>0</v>
          </cell>
        </row>
        <row r="21">
          <cell r="D21">
            <v>0</v>
          </cell>
        </row>
        <row r="22">
          <cell r="D22">
            <v>0</v>
          </cell>
        </row>
        <row r="23">
          <cell r="D23">
            <v>0</v>
          </cell>
        </row>
        <row r="24">
          <cell r="D24">
            <v>770</v>
          </cell>
        </row>
        <row r="25">
          <cell r="D25">
            <v>0</v>
          </cell>
        </row>
        <row r="51">
          <cell r="F51">
            <v>0</v>
          </cell>
        </row>
        <row r="52">
          <cell r="C52">
            <v>0</v>
          </cell>
        </row>
        <row r="53">
          <cell r="C53">
            <v>0</v>
          </cell>
        </row>
        <row r="57">
          <cell r="C57">
            <v>150</v>
          </cell>
        </row>
        <row r="59">
          <cell r="C59">
            <v>50</v>
          </cell>
        </row>
        <row r="62">
          <cell r="C62">
            <v>660</v>
          </cell>
        </row>
        <row r="65">
          <cell r="C65">
            <v>0</v>
          </cell>
        </row>
        <row r="83">
          <cell r="C83">
            <v>50</v>
          </cell>
          <cell r="F83">
            <v>0</v>
          </cell>
        </row>
        <row r="84">
          <cell r="C84">
            <v>50</v>
          </cell>
        </row>
        <row r="85">
          <cell r="C85">
            <v>0</v>
          </cell>
        </row>
        <row r="86">
          <cell r="C86">
            <v>185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VBIWTVABREYNEPHMHAK.xlsx" TargetMode="External"/><Relationship Id="rId7" Type="http://schemas.openxmlformats.org/officeDocument/2006/relationships/drawing" Target="../drawings/drawing1.xml"/><Relationship Id="rId2" Type="http://schemas.openxmlformats.org/officeDocument/2006/relationships/hyperlink" Target="VBIWTVABREYNEPHMH.xlsx" TargetMode="External"/><Relationship Id="rId1" Type="http://schemas.openxmlformats.org/officeDocument/2006/relationships/hyperlink" Target="VBIWTVABREYNEPHMHAV.xlsx" TargetMode="External"/><Relationship Id="rId6" Type="http://schemas.openxmlformats.org/officeDocument/2006/relationships/printerSettings" Target="../printerSettings/printerSettings1.bin"/><Relationship Id="rId5" Type="http://schemas.openxmlformats.org/officeDocument/2006/relationships/hyperlink" Target="livret.xlsx" TargetMode="External"/><Relationship Id="rId4" Type="http://schemas.openxmlformats.org/officeDocument/2006/relationships/hyperlink" Target="VBIWTVABREYNEPHMHDV.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4"/>
  <sheetViews>
    <sheetView tabSelected="1" zoomScaleNormal="100" workbookViewId="0">
      <selection activeCell="B9" sqref="B9"/>
    </sheetView>
  </sheetViews>
  <sheetFormatPr defaultRowHeight="14.25"/>
  <cols>
    <col min="1" max="1" width="7.5703125" style="7" customWidth="1"/>
    <col min="2" max="2" width="9.140625" style="7"/>
    <col min="3" max="3" width="11.7109375" style="7" customWidth="1"/>
    <col min="4" max="4" width="6.5703125" style="7" customWidth="1"/>
    <col min="5" max="5" width="13.7109375" style="7" customWidth="1"/>
    <col min="6" max="6" width="14.28515625" style="7" customWidth="1"/>
    <col min="7" max="7" width="1.140625" style="7" customWidth="1"/>
    <col min="8" max="8" width="0.42578125" style="7" customWidth="1"/>
    <col min="9" max="9" width="18.5703125" style="7" customWidth="1"/>
    <col min="10" max="16384" width="9.140625" style="7"/>
  </cols>
  <sheetData>
    <row r="1" spans="1:9" ht="27">
      <c r="A1" s="13" t="s">
        <v>45</v>
      </c>
      <c r="B1" s="14"/>
      <c r="C1" s="14"/>
      <c r="D1" s="14"/>
      <c r="E1" s="14"/>
      <c r="F1" s="14"/>
      <c r="G1" s="14"/>
      <c r="H1" s="14"/>
      <c r="I1" s="15"/>
    </row>
    <row r="2" spans="1:9">
      <c r="A2" s="16"/>
      <c r="B2" s="14"/>
      <c r="C2" s="14"/>
      <c r="D2" s="14"/>
      <c r="E2" s="14"/>
      <c r="F2" s="14"/>
      <c r="G2" s="14"/>
      <c r="H2" s="14"/>
      <c r="I2" s="15"/>
    </row>
    <row r="3" spans="1:9">
      <c r="A3" s="14"/>
      <c r="B3" s="14"/>
      <c r="C3" s="14"/>
      <c r="D3" s="14"/>
      <c r="E3" s="14"/>
      <c r="F3" s="14"/>
      <c r="G3" s="14"/>
      <c r="H3" s="14"/>
      <c r="I3" s="15"/>
    </row>
    <row r="4" spans="1:9">
      <c r="A4" s="14" t="s">
        <v>46</v>
      </c>
      <c r="B4" s="14"/>
      <c r="C4" s="14"/>
      <c r="D4" s="14"/>
      <c r="E4" s="14" t="s">
        <v>47</v>
      </c>
      <c r="F4" s="14"/>
      <c r="G4" s="14"/>
      <c r="H4" s="14"/>
      <c r="I4" s="15"/>
    </row>
    <row r="5" spans="1:9">
      <c r="A5" s="14" t="s">
        <v>48</v>
      </c>
      <c r="B5" s="14"/>
      <c r="C5" s="14"/>
      <c r="D5" s="14"/>
      <c r="E5" s="14" t="s">
        <v>49</v>
      </c>
      <c r="F5" s="14"/>
      <c r="G5" s="14"/>
      <c r="H5" s="14"/>
      <c r="I5" s="15"/>
    </row>
    <row r="6" spans="1:9" ht="15" thickBot="1">
      <c r="A6" s="17"/>
      <c r="B6" s="17"/>
      <c r="C6" s="17"/>
      <c r="D6" s="17"/>
      <c r="E6" s="17"/>
      <c r="F6" s="17"/>
      <c r="G6" s="17"/>
      <c r="H6" s="17"/>
      <c r="I6" s="18"/>
    </row>
    <row r="7" spans="1:9" ht="15.75">
      <c r="A7" s="19" t="s">
        <v>2</v>
      </c>
      <c r="B7" s="20"/>
      <c r="C7" s="20"/>
      <c r="D7" s="20"/>
      <c r="E7" s="21"/>
      <c r="F7" s="20"/>
      <c r="G7" s="22"/>
      <c r="H7" s="20"/>
      <c r="I7" s="20"/>
    </row>
    <row r="8" spans="1:9">
      <c r="A8" s="41" t="s">
        <v>3</v>
      </c>
      <c r="B8" s="42"/>
      <c r="C8" s="42"/>
      <c r="D8" s="42"/>
      <c r="E8" s="42"/>
      <c r="F8" s="42"/>
      <c r="G8" s="42"/>
      <c r="H8" s="42"/>
      <c r="I8" s="43"/>
    </row>
    <row r="9" spans="1:9">
      <c r="A9" s="23" t="s">
        <v>0</v>
      </c>
      <c r="B9" s="23">
        <f>[1]VBIWTVABREYNEPHMH!B3</f>
        <v>0</v>
      </c>
      <c r="C9" s="24"/>
      <c r="D9" s="24"/>
      <c r="E9" s="1"/>
      <c r="F9" s="24"/>
      <c r="G9" s="1"/>
      <c r="H9" s="24"/>
      <c r="I9" s="24"/>
    </row>
    <row r="10" spans="1:9">
      <c r="A10" s="23" t="s">
        <v>4</v>
      </c>
      <c r="B10" s="23">
        <f>[1]VBIWTVABREYNEPHMH!B4</f>
        <v>0</v>
      </c>
      <c r="C10" s="24"/>
      <c r="D10" s="24"/>
      <c r="E10" s="1"/>
      <c r="F10" s="24"/>
      <c r="G10" s="1"/>
      <c r="H10" s="24"/>
      <c r="I10" s="24"/>
    </row>
    <row r="11" spans="1:9">
      <c r="A11" s="25" t="s">
        <v>5</v>
      </c>
      <c r="B11" s="24"/>
      <c r="C11" s="24"/>
      <c r="D11" s="23"/>
      <c r="E11" s="1"/>
      <c r="F11" s="24"/>
      <c r="G11" s="1"/>
      <c r="H11" s="24"/>
      <c r="I11" s="24"/>
    </row>
    <row r="12" spans="1:9">
      <c r="A12" s="24"/>
      <c r="B12" s="24"/>
      <c r="C12" s="24"/>
      <c r="D12" s="24"/>
      <c r="E12" s="1"/>
      <c r="F12" s="24"/>
      <c r="G12" s="1"/>
      <c r="H12" s="24"/>
      <c r="I12" s="24"/>
    </row>
    <row r="13" spans="1:9">
      <c r="A13" s="26" t="s">
        <v>6</v>
      </c>
      <c r="B13" s="24"/>
      <c r="C13" s="24"/>
      <c r="D13" s="24"/>
      <c r="E13" s="20"/>
      <c r="F13" s="27">
        <f>[1]VBIWTVABREYNEPHMH!B5+[1]VBIWTVABREYNEPHMH!B6</f>
        <v>0</v>
      </c>
      <c r="G13" s="1"/>
      <c r="H13" s="24"/>
      <c r="I13" s="20"/>
    </row>
    <row r="14" spans="1:9">
      <c r="A14" s="28" t="s">
        <v>7</v>
      </c>
      <c r="B14" s="28"/>
      <c r="C14" s="24"/>
      <c r="D14" s="24"/>
      <c r="E14" s="1">
        <f>[1]VBIWTVABREYNEPHMH!B5</f>
        <v>0</v>
      </c>
      <c r="F14" s="24"/>
      <c r="G14" s="1"/>
      <c r="H14" s="24"/>
      <c r="I14" s="27"/>
    </row>
    <row r="15" spans="1:9">
      <c r="A15" s="28" t="s">
        <v>8</v>
      </c>
      <c r="B15" s="28"/>
      <c r="C15" s="24"/>
      <c r="D15" s="24"/>
      <c r="E15" s="1">
        <f>[1]VBIWTVABREYNEPHMH!B6</f>
        <v>0</v>
      </c>
      <c r="F15" s="24"/>
      <c r="G15" s="1"/>
      <c r="H15" s="24"/>
      <c r="I15" s="27"/>
    </row>
    <row r="16" spans="1:9">
      <c r="A16" s="26" t="s">
        <v>9</v>
      </c>
      <c r="B16" s="24"/>
      <c r="C16" s="24"/>
      <c r="D16" s="24"/>
      <c r="E16" s="1"/>
      <c r="F16" s="24"/>
      <c r="G16" s="1"/>
      <c r="H16" s="24"/>
      <c r="I16" s="27"/>
    </row>
    <row r="17" spans="1:9">
      <c r="A17" s="28" t="s">
        <v>7</v>
      </c>
      <c r="B17" s="28"/>
      <c r="C17" s="24"/>
      <c r="D17" s="24"/>
      <c r="E17" s="1"/>
      <c r="F17" s="29">
        <f>E14</f>
        <v>0</v>
      </c>
      <c r="G17" s="1"/>
      <c r="H17" s="24"/>
      <c r="I17" s="20"/>
    </row>
    <row r="18" spans="1:9">
      <c r="A18" s="28" t="s">
        <v>10</v>
      </c>
      <c r="B18" s="28"/>
      <c r="C18" s="24"/>
      <c r="D18" s="24"/>
      <c r="E18" s="1"/>
      <c r="F18" s="29">
        <f>-[1]VBIWTVABREYNEPHMH!B11</f>
        <v>0</v>
      </c>
      <c r="G18" s="1"/>
      <c r="H18" s="24"/>
      <c r="I18" s="20"/>
    </row>
    <row r="19" spans="1:9">
      <c r="A19" s="28" t="s">
        <v>11</v>
      </c>
      <c r="B19" s="28"/>
      <c r="C19" s="24"/>
      <c r="D19" s="24"/>
      <c r="E19" s="1"/>
      <c r="F19" s="29">
        <f>[1]VBIWTVABREYNEPHMH!B8</f>
        <v>0</v>
      </c>
      <c r="G19" s="1"/>
      <c r="H19" s="24"/>
      <c r="I19" s="20"/>
    </row>
    <row r="20" spans="1:9">
      <c r="A20" s="30" t="s">
        <v>12</v>
      </c>
      <c r="B20" s="24"/>
      <c r="C20" s="24"/>
      <c r="D20" s="24"/>
      <c r="E20" s="1"/>
      <c r="F20" s="24"/>
      <c r="G20" s="24"/>
      <c r="H20" s="24"/>
      <c r="I20" s="27">
        <f>SUM(F17:F19)</f>
        <v>0</v>
      </c>
    </row>
    <row r="21" spans="1:9">
      <c r="A21" s="24"/>
      <c r="B21" s="24"/>
      <c r="C21" s="24"/>
      <c r="D21" s="24"/>
      <c r="E21" s="1"/>
      <c r="F21" s="24"/>
      <c r="G21" s="1"/>
      <c r="H21" s="24"/>
      <c r="I21" s="24"/>
    </row>
    <row r="22" spans="1:9">
      <c r="A22" s="30" t="s">
        <v>13</v>
      </c>
      <c r="B22" s="24"/>
      <c r="C22" s="24"/>
      <c r="D22" s="24"/>
      <c r="E22" s="1"/>
      <c r="F22" s="24"/>
      <c r="G22" s="24"/>
      <c r="H22" s="24"/>
      <c r="I22" s="27"/>
    </row>
    <row r="23" spans="1:9">
      <c r="A23" s="31" t="s">
        <v>14</v>
      </c>
      <c r="B23" s="24"/>
      <c r="C23" s="24"/>
      <c r="D23" s="24"/>
      <c r="E23" s="9">
        <f>[1]VBIWTVABREYNEPHMH!D20</f>
        <v>0</v>
      </c>
      <c r="F23" s="24"/>
      <c r="G23" s="1"/>
      <c r="H23" s="24"/>
      <c r="I23" s="24"/>
    </row>
    <row r="24" spans="1:9">
      <c r="A24" s="24" t="s">
        <v>15</v>
      </c>
      <c r="B24" s="24"/>
      <c r="C24" s="24"/>
      <c r="D24" s="24"/>
      <c r="E24" s="1">
        <f>[1]VBIWTVABREYNEPHMH!D22</f>
        <v>0</v>
      </c>
      <c r="F24" s="24"/>
      <c r="G24" s="1"/>
      <c r="H24" s="24"/>
      <c r="I24" s="24"/>
    </row>
    <row r="25" spans="1:9">
      <c r="A25" s="24" t="s">
        <v>16</v>
      </c>
      <c r="B25" s="24"/>
      <c r="C25" s="24"/>
      <c r="D25" s="24"/>
      <c r="E25" s="1">
        <f>[1]VBIWTVABREYNEPHMH!D23</f>
        <v>0</v>
      </c>
      <c r="F25" s="24"/>
      <c r="G25" s="1"/>
      <c r="H25" s="24"/>
      <c r="I25" s="24"/>
    </row>
    <row r="26" spans="1:9">
      <c r="A26" s="31" t="s">
        <v>17</v>
      </c>
      <c r="B26" s="24"/>
      <c r="C26" s="24"/>
      <c r="D26" s="24"/>
      <c r="E26" s="1">
        <v>50</v>
      </c>
      <c r="F26" s="24"/>
      <c r="G26" s="1"/>
      <c r="H26" s="24"/>
      <c r="I26" s="24"/>
    </row>
    <row r="27" spans="1:9">
      <c r="A27" s="31" t="s">
        <v>18</v>
      </c>
      <c r="B27" s="24"/>
      <c r="C27" s="24"/>
      <c r="D27" s="24"/>
      <c r="E27" s="1">
        <f>[1]VBIWTVABREYNEPHMH!E19</f>
        <v>0</v>
      </c>
      <c r="F27" s="24"/>
      <c r="G27" s="1"/>
      <c r="H27" s="24"/>
      <c r="I27" s="24"/>
    </row>
    <row r="28" spans="1:9">
      <c r="A28" s="31" t="s">
        <v>19</v>
      </c>
      <c r="B28" s="24"/>
      <c r="C28" s="24"/>
      <c r="D28" s="24"/>
      <c r="E28" s="1">
        <f>[1]VBIWTVABREYNEPHMH!D24-50</f>
        <v>720</v>
      </c>
      <c r="F28" s="24"/>
      <c r="G28" s="1"/>
      <c r="H28" s="24"/>
      <c r="I28" s="24"/>
    </row>
    <row r="29" spans="1:9">
      <c r="A29" s="4" t="s">
        <v>39</v>
      </c>
      <c r="B29" s="24"/>
      <c r="C29" s="24"/>
      <c r="D29" s="24"/>
      <c r="E29" s="1">
        <f>IF([1]VBIWTVABREYNEPHMH!D25&gt;0,[1]VBIWTVABREYNEPHMH!D25,0)</f>
        <v>0</v>
      </c>
      <c r="F29" s="24"/>
      <c r="G29" s="1"/>
      <c r="H29" s="24"/>
      <c r="I29" s="24"/>
    </row>
    <row r="30" spans="1:9">
      <c r="A30" s="5" t="s">
        <v>20</v>
      </c>
      <c r="B30" s="24"/>
      <c r="C30" s="24"/>
      <c r="D30" s="24"/>
      <c r="E30" s="1"/>
      <c r="F30" s="32">
        <f>SUM(E23:E29)</f>
        <v>770</v>
      </c>
      <c r="G30" s="1"/>
      <c r="H30" s="24"/>
      <c r="I30" s="20"/>
    </row>
    <row r="31" spans="1:9">
      <c r="A31" s="5" t="s">
        <v>21</v>
      </c>
      <c r="B31" s="24"/>
      <c r="C31" s="1">
        <f>E26+E27+E28</f>
        <v>770</v>
      </c>
      <c r="D31" s="24"/>
      <c r="E31" s="1"/>
      <c r="F31" s="32">
        <f>21%*(E28+E27+E26)</f>
        <v>161.69999999999999</v>
      </c>
      <c r="G31" s="1"/>
      <c r="H31" s="24"/>
      <c r="I31" s="20"/>
    </row>
    <row r="32" spans="1:9">
      <c r="A32" s="5" t="s">
        <v>22</v>
      </c>
      <c r="B32" s="24"/>
      <c r="C32" s="1"/>
      <c r="D32" s="24"/>
      <c r="E32" s="1"/>
      <c r="F32" s="24"/>
      <c r="G32" s="1"/>
      <c r="H32" s="24"/>
      <c r="I32" s="32">
        <f>SUM(F30:F31)</f>
        <v>931.7</v>
      </c>
    </row>
    <row r="33" spans="1:9">
      <c r="A33" s="5"/>
      <c r="B33" s="24"/>
      <c r="C33" s="1"/>
      <c r="D33" s="24"/>
      <c r="E33" s="1"/>
      <c r="F33" s="24"/>
      <c r="G33" s="1"/>
      <c r="H33" s="24"/>
      <c r="I33" s="32"/>
    </row>
    <row r="34" spans="1:9">
      <c r="A34" s="26" t="str">
        <f>IF([1]VBIWTVABREYNEPHMH!B7="ja","TVA sur terrain et partie constructions","TVA sur partie constructions")</f>
        <v>TVA sur partie constructions</v>
      </c>
      <c r="B34" s="24"/>
      <c r="C34" s="1"/>
      <c r="D34" s="24"/>
      <c r="E34" s="1"/>
      <c r="F34" s="24"/>
      <c r="G34" s="1"/>
      <c r="H34" s="24"/>
      <c r="I34" s="32">
        <f>[1]VBIWTVABREYNEPHMH!D21</f>
        <v>0</v>
      </c>
    </row>
    <row r="35" spans="1:9">
      <c r="A35" s="26"/>
      <c r="B35" s="24"/>
      <c r="C35" s="1"/>
      <c r="D35" s="24"/>
      <c r="E35" s="1"/>
      <c r="F35" s="24"/>
      <c r="G35" s="1"/>
      <c r="H35" s="24"/>
      <c r="I35" s="32"/>
    </row>
    <row r="36" spans="1:9">
      <c r="A36" s="26" t="s">
        <v>37</v>
      </c>
      <c r="B36" s="24"/>
      <c r="C36" s="1"/>
      <c r="D36" s="24"/>
      <c r="E36" s="1"/>
      <c r="F36" s="24"/>
      <c r="G36" s="1"/>
      <c r="H36" s="24"/>
      <c r="I36" s="32"/>
    </row>
    <row r="37" spans="1:9">
      <c r="A37" s="24" t="s">
        <v>28</v>
      </c>
      <c r="B37" s="24"/>
      <c r="C37" s="1"/>
      <c r="D37" s="24"/>
      <c r="E37" s="9">
        <f>[1]VBIWTVABREYNEPHMH!C52+[1]VBIWTVABREYNEPHMH!C53</f>
        <v>0</v>
      </c>
      <c r="F37" s="24"/>
      <c r="G37" s="1"/>
      <c r="H37" s="24"/>
      <c r="I37" s="32"/>
    </row>
    <row r="38" spans="1:9">
      <c r="A38" s="24" t="s">
        <v>29</v>
      </c>
      <c r="B38" s="24"/>
      <c r="C38" s="1"/>
      <c r="D38" s="24"/>
      <c r="E38" s="9">
        <f>[1]VBIWTVABREYNEPHMH!C57</f>
        <v>150</v>
      </c>
      <c r="F38" s="24"/>
      <c r="G38" s="1"/>
      <c r="H38" s="24"/>
      <c r="I38" s="32"/>
    </row>
    <row r="39" spans="1:9">
      <c r="A39" s="24" t="s">
        <v>30</v>
      </c>
      <c r="B39" s="24"/>
      <c r="C39" s="1"/>
      <c r="D39" s="24"/>
      <c r="E39" s="9">
        <f>[1]VBIWTVABREYNEPHMH!C59</f>
        <v>50</v>
      </c>
      <c r="F39" s="24"/>
      <c r="G39" s="1"/>
      <c r="H39" s="24"/>
      <c r="I39" s="32"/>
    </row>
    <row r="40" spans="1:9">
      <c r="A40" s="24" t="s">
        <v>31</v>
      </c>
      <c r="B40" s="24"/>
      <c r="C40" s="1"/>
      <c r="D40" s="24"/>
      <c r="E40" s="9">
        <f>[1]VBIWTVABREYNEPHMH!F51</f>
        <v>0</v>
      </c>
      <c r="F40" s="24"/>
      <c r="G40" s="1"/>
      <c r="H40" s="24"/>
      <c r="I40" s="32"/>
    </row>
    <row r="41" spans="1:9">
      <c r="A41" s="24" t="s">
        <v>32</v>
      </c>
      <c r="B41" s="24"/>
      <c r="C41" s="1"/>
      <c r="D41" s="24"/>
      <c r="E41" s="9">
        <f>[1]VBIWTVABREYNEPHMH!C62+[1]VBIWTVABREYNEPHMH!C65</f>
        <v>660</v>
      </c>
      <c r="F41" s="24"/>
      <c r="G41" s="1"/>
      <c r="H41" s="24"/>
      <c r="I41" s="32"/>
    </row>
    <row r="42" spans="1:9">
      <c r="A42" s="5" t="s">
        <v>20</v>
      </c>
      <c r="B42" s="24"/>
      <c r="C42" s="1"/>
      <c r="D42" s="24"/>
      <c r="E42" s="1"/>
      <c r="F42" s="32">
        <f>SUM(E37:E41)</f>
        <v>860</v>
      </c>
      <c r="G42" s="1"/>
      <c r="H42" s="24"/>
      <c r="I42" s="32"/>
    </row>
    <row r="43" spans="1:9">
      <c r="A43" s="5" t="s">
        <v>21</v>
      </c>
      <c r="B43" s="24"/>
      <c r="C43" s="1">
        <f>SUM(E39:E41)</f>
        <v>710</v>
      </c>
      <c r="D43" s="24"/>
      <c r="E43" s="1"/>
      <c r="F43" s="32">
        <f>21%*C43</f>
        <v>149.1</v>
      </c>
      <c r="G43" s="1"/>
      <c r="H43" s="24"/>
      <c r="I43" s="32"/>
    </row>
    <row r="44" spans="1:9">
      <c r="A44" s="26" t="s">
        <v>38</v>
      </c>
      <c r="B44" s="24"/>
      <c r="C44" s="1"/>
      <c r="D44" s="24"/>
      <c r="E44" s="1"/>
      <c r="F44" s="24"/>
      <c r="G44" s="1"/>
      <c r="H44" s="24"/>
      <c r="I44" s="32">
        <f>SUM(F42:F43)</f>
        <v>1009.1</v>
      </c>
    </row>
    <row r="45" spans="1:9">
      <c r="A45" s="26"/>
      <c r="B45" s="24"/>
      <c r="C45" s="1"/>
      <c r="D45" s="24"/>
      <c r="E45" s="1"/>
      <c r="F45" s="24"/>
      <c r="G45" s="1"/>
      <c r="H45" s="24"/>
      <c r="I45" s="32"/>
    </row>
    <row r="46" spans="1:9">
      <c r="A46" s="26" t="s">
        <v>33</v>
      </c>
      <c r="B46" s="24"/>
      <c r="C46" s="1"/>
      <c r="D46" s="24"/>
      <c r="E46" s="1"/>
      <c r="F46" s="24"/>
      <c r="G46" s="1"/>
      <c r="H46" s="24"/>
      <c r="I46" s="32"/>
    </row>
    <row r="47" spans="1:9">
      <c r="A47" s="24" t="s">
        <v>34</v>
      </c>
      <c r="B47" s="24"/>
      <c r="C47" s="1"/>
      <c r="D47" s="24"/>
      <c r="E47" s="1">
        <f>[1]VBIWTVABREYNEPHMH!C84+[1]VBIWTVABREYNEPHMH!C85</f>
        <v>50</v>
      </c>
      <c r="F47" s="24"/>
      <c r="G47" s="1"/>
      <c r="H47" s="24"/>
      <c r="I47" s="32"/>
    </row>
    <row r="48" spans="1:9">
      <c r="A48" s="24" t="s">
        <v>17</v>
      </c>
      <c r="B48" s="24"/>
      <c r="C48" s="1"/>
      <c r="D48" s="24"/>
      <c r="E48" s="1">
        <f>[1]VBIWTVABREYNEPHMH!C83</f>
        <v>50</v>
      </c>
      <c r="F48" s="24"/>
      <c r="G48" s="1"/>
      <c r="H48" s="24"/>
      <c r="I48" s="32"/>
    </row>
    <row r="49" spans="1:9">
      <c r="A49" s="24" t="s">
        <v>35</v>
      </c>
      <c r="B49" s="24"/>
      <c r="C49" s="1"/>
      <c r="D49" s="24"/>
      <c r="E49" s="1">
        <f>[1]VBIWTVABREYNEPHMH!F83</f>
        <v>0</v>
      </c>
      <c r="F49" s="24"/>
      <c r="G49" s="1"/>
      <c r="H49" s="24"/>
      <c r="I49" s="32"/>
    </row>
    <row r="50" spans="1:9">
      <c r="A50" s="24" t="s">
        <v>19</v>
      </c>
      <c r="B50" s="24"/>
      <c r="C50" s="1"/>
      <c r="D50" s="24"/>
      <c r="E50" s="1">
        <f>[1]VBIWTVABREYNEPHMH!C86</f>
        <v>185</v>
      </c>
      <c r="F50" s="24"/>
      <c r="G50" s="1"/>
      <c r="H50" s="24"/>
      <c r="I50" s="32"/>
    </row>
    <row r="51" spans="1:9">
      <c r="A51" s="26" t="s">
        <v>20</v>
      </c>
      <c r="B51" s="24"/>
      <c r="C51" s="1"/>
      <c r="D51" s="24"/>
      <c r="E51" s="1"/>
      <c r="F51" s="32">
        <f>SUM(E47:E50)</f>
        <v>285</v>
      </c>
      <c r="G51" s="1"/>
      <c r="H51" s="24"/>
      <c r="I51" s="32"/>
    </row>
    <row r="52" spans="1:9">
      <c r="A52" s="5" t="s">
        <v>21</v>
      </c>
      <c r="B52" s="24"/>
      <c r="C52" s="1">
        <f>SUM(E48:E51)</f>
        <v>235</v>
      </c>
      <c r="D52" s="24"/>
      <c r="E52" s="1"/>
      <c r="F52" s="32">
        <f>21%*C52</f>
        <v>49.35</v>
      </c>
      <c r="G52" s="1"/>
      <c r="H52" s="24"/>
      <c r="I52" s="32"/>
    </row>
    <row r="53" spans="1:9">
      <c r="A53" s="26" t="s">
        <v>36</v>
      </c>
      <c r="B53" s="24"/>
      <c r="C53" s="1"/>
      <c r="D53" s="24"/>
      <c r="E53" s="1"/>
      <c r="F53" s="24"/>
      <c r="G53" s="1"/>
      <c r="H53" s="24"/>
      <c r="I53" s="32">
        <f>SUM(F51:F52)</f>
        <v>334.35</v>
      </c>
    </row>
    <row r="54" spans="1:9" ht="15" thickBot="1">
      <c r="A54" s="26"/>
      <c r="B54" s="24"/>
      <c r="C54" s="1"/>
      <c r="D54" s="24"/>
      <c r="E54" s="20"/>
      <c r="F54" s="24"/>
      <c r="G54" s="1"/>
      <c r="H54" s="24"/>
      <c r="I54" s="32"/>
    </row>
    <row r="55" spans="1:9" ht="15.75" thickTop="1" thickBot="1">
      <c r="A55" s="26" t="s">
        <v>23</v>
      </c>
      <c r="B55" s="24"/>
      <c r="C55" s="24"/>
      <c r="D55" s="24"/>
      <c r="E55" s="1"/>
      <c r="F55" s="24"/>
      <c r="G55" s="1"/>
      <c r="H55" s="24"/>
      <c r="I55" s="2">
        <f>SUM(I17:I54)</f>
        <v>2275.15</v>
      </c>
    </row>
    <row r="56" spans="1:9" ht="15" thickTop="1">
      <c r="A56" s="26"/>
      <c r="B56" s="24"/>
      <c r="C56" s="24"/>
      <c r="D56" s="24"/>
      <c r="E56" s="1"/>
      <c r="F56" s="24"/>
      <c r="G56" s="1"/>
      <c r="H56" s="24"/>
      <c r="I56" s="3"/>
    </row>
    <row r="57" spans="1:9" ht="12.75" customHeight="1">
      <c r="A57" s="44" t="str">
        <f>IF(I55&gt;=500,"Cette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57" s="44"/>
      <c r="C57" s="44"/>
      <c r="D57" s="44"/>
      <c r="E57" s="44"/>
      <c r="F57" s="44"/>
      <c r="G57" s="44"/>
      <c r="H57" s="44"/>
      <c r="I57" s="44"/>
    </row>
    <row r="58" spans="1:9">
      <c r="A58" s="44"/>
      <c r="B58" s="44"/>
      <c r="C58" s="44"/>
      <c r="D58" s="44"/>
      <c r="E58" s="44"/>
      <c r="F58" s="44"/>
      <c r="G58" s="44"/>
      <c r="H58" s="44"/>
      <c r="I58" s="44"/>
    </row>
    <row r="59" spans="1:9">
      <c r="A59" s="44"/>
      <c r="B59" s="44"/>
      <c r="C59" s="44"/>
      <c r="D59" s="44"/>
      <c r="E59" s="44"/>
      <c r="F59" s="44"/>
      <c r="G59" s="44"/>
      <c r="H59" s="44"/>
      <c r="I59" s="44"/>
    </row>
    <row r="60" spans="1:9">
      <c r="A60" s="30" t="s">
        <v>24</v>
      </c>
      <c r="B60" s="24"/>
      <c r="C60" s="24"/>
      <c r="D60" s="24"/>
      <c r="E60" s="24"/>
      <c r="F60" s="24"/>
      <c r="G60" s="24"/>
      <c r="H60" s="24"/>
      <c r="I60" s="33">
        <f>SUM(F61:F62)</f>
        <v>0</v>
      </c>
    </row>
    <row r="61" spans="1:9">
      <c r="A61" s="34" t="s">
        <v>25</v>
      </c>
      <c r="B61" s="28"/>
      <c r="C61" s="28"/>
      <c r="D61" s="28"/>
      <c r="E61" s="28"/>
      <c r="F61" s="35">
        <f>[1]VBIWTVABREYNEPHMH!B6-[1]VBIWTVABREYNEPHMH!B8</f>
        <v>0</v>
      </c>
      <c r="G61" s="24"/>
      <c r="H61" s="24"/>
      <c r="I61" s="24"/>
    </row>
    <row r="62" spans="1:9">
      <c r="A62" s="34" t="s">
        <v>26</v>
      </c>
      <c r="B62" s="28"/>
      <c r="C62" s="28"/>
      <c r="D62" s="28"/>
      <c r="E62" s="28"/>
      <c r="F62" s="35">
        <f>F61*21%</f>
        <v>0</v>
      </c>
      <c r="G62" s="24"/>
      <c r="H62" s="24"/>
      <c r="I62" s="24"/>
    </row>
    <row r="63" spans="1:9">
      <c r="A63" s="30"/>
      <c r="B63" s="24"/>
      <c r="C63" s="24"/>
      <c r="D63" s="24"/>
      <c r="E63" s="24"/>
      <c r="F63" s="24"/>
      <c r="G63" s="24"/>
      <c r="H63" s="24"/>
      <c r="I63" s="24"/>
    </row>
    <row r="64" spans="1:9">
      <c r="A64" s="36" t="s">
        <v>50</v>
      </c>
      <c r="B64" s="37"/>
      <c r="C64" s="38"/>
      <c r="D64" s="38"/>
      <c r="E64" s="38"/>
      <c r="F64" s="38"/>
      <c r="G64" s="38"/>
      <c r="H64" s="38"/>
      <c r="I64" s="38"/>
    </row>
    <row r="65" spans="1:9">
      <c r="A65" s="10" t="s">
        <v>43</v>
      </c>
      <c r="B65" s="11"/>
      <c r="C65" s="11"/>
      <c r="D65" s="12" t="s">
        <v>44</v>
      </c>
      <c r="E65" s="12"/>
      <c r="F65" s="10" t="s">
        <v>43</v>
      </c>
      <c r="G65" s="38"/>
      <c r="H65" s="38"/>
      <c r="I65" s="38"/>
    </row>
    <row r="66" spans="1:9">
      <c r="A66" s="10" t="s">
        <v>43</v>
      </c>
      <c r="B66" s="11"/>
      <c r="C66" s="11"/>
      <c r="D66" s="10" t="s">
        <v>44</v>
      </c>
      <c r="E66" s="10"/>
      <c r="F66" s="10" t="s">
        <v>43</v>
      </c>
      <c r="G66" s="38"/>
      <c r="H66" s="38"/>
      <c r="I66" s="38"/>
    </row>
    <row r="67" spans="1:9">
      <c r="A67" s="10" t="s">
        <v>43</v>
      </c>
      <c r="B67" s="11"/>
      <c r="C67" s="11"/>
      <c r="D67" s="10" t="s">
        <v>44</v>
      </c>
      <c r="E67" s="10"/>
      <c r="F67" s="10" t="s">
        <v>43</v>
      </c>
      <c r="G67" s="38"/>
      <c r="H67" s="38"/>
      <c r="I67" s="38"/>
    </row>
    <row r="69" spans="1:9">
      <c r="C69" s="6" t="s">
        <v>40</v>
      </c>
      <c r="D69" s="39"/>
      <c r="E69" s="39"/>
      <c r="F69" s="6" t="s">
        <v>1</v>
      </c>
      <c r="G69" s="39"/>
      <c r="H69" s="39"/>
    </row>
    <row r="70" spans="1:9">
      <c r="C70" s="6"/>
      <c r="D70" s="39"/>
      <c r="E70" s="39"/>
      <c r="F70" s="6"/>
      <c r="G70" s="39"/>
      <c r="H70" s="39"/>
    </row>
    <row r="71" spans="1:9">
      <c r="C71" s="6" t="s">
        <v>27</v>
      </c>
      <c r="D71" s="39"/>
      <c r="E71" s="39"/>
      <c r="F71" s="6" t="s">
        <v>41</v>
      </c>
      <c r="G71" s="39"/>
      <c r="H71" s="39"/>
      <c r="I71" s="40"/>
    </row>
    <row r="73" spans="1:9">
      <c r="C73" s="45" t="s">
        <v>42</v>
      </c>
    </row>
    <row r="74" spans="1:9">
      <c r="C74" s="8"/>
    </row>
  </sheetData>
  <sheetProtection algorithmName="SHA-512" hashValue="U7fZGv5hnNVfack1EDdhv3AdV1/aL/fXl9jdCq9D1sZWt6n9/3ptba+f40KuMU32Q0nGtox3d6W5JcgR2d1psw==" saltValue="DuGkUT0cv4ZN9eznnBWb9A==" spinCount="100000" sheet="1" objects="1" scenarios="1"/>
  <mergeCells count="2">
    <mergeCell ref="A8:I8"/>
    <mergeCell ref="A57:I59"/>
  </mergeCells>
  <phoneticPr fontId="0" type="noConversion"/>
  <hyperlinks>
    <hyperlink ref="F69" r:id="rId1"/>
    <hyperlink ref="F71" r:id="rId2"/>
    <hyperlink ref="C71" r:id="rId3"/>
    <hyperlink ref="C69" r:id="rId4"/>
    <hyperlink ref="C73"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VBIWTVABREYNEPHMHDAC</vt:lpstr>
      <vt:lpstr>VBIWTVABREYNEPHMHDAC!Afdrukbereik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2014-11-09T09:49:24Z</cp:lastPrinted>
  <dcterms:created xsi:type="dcterms:W3CDTF">2012-08-13T20:06:24Z</dcterms:created>
  <dcterms:modified xsi:type="dcterms:W3CDTF">2014-12-07T14:57:23Z</dcterms:modified>
</cp:coreProperties>
</file>