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50" windowWidth="14355" windowHeight="7995"/>
  </bookViews>
  <sheets>
    <sheet name="VBIBCR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VBIBCRMHDAC!$A$1:$I$51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B10" i="1" l="1"/>
  <c r="B11" i="1"/>
  <c r="I14" i="1"/>
  <c r="I15" i="1"/>
  <c r="E18" i="1"/>
  <c r="E19" i="1"/>
  <c r="E20" i="1"/>
  <c r="E21" i="1"/>
  <c r="E22" i="1"/>
  <c r="E23" i="1"/>
  <c r="A24" i="1"/>
  <c r="E24" i="1"/>
  <c r="A25" i="1"/>
  <c r="E25" i="1"/>
  <c r="A26" i="1"/>
  <c r="E26" i="1"/>
  <c r="A27" i="1"/>
  <c r="E27" i="1"/>
  <c r="A28" i="1"/>
  <c r="E28" i="1"/>
  <c r="E31" i="1"/>
  <c r="E32" i="1"/>
  <c r="E33" i="1"/>
  <c r="E34" i="1"/>
  <c r="E35" i="1"/>
  <c r="E38" i="1"/>
  <c r="E39" i="1"/>
  <c r="E40" i="1"/>
  <c r="E41" i="1"/>
  <c r="E58" i="1"/>
  <c r="E59" i="1"/>
  <c r="E60" i="1"/>
  <c r="I36" i="1" l="1"/>
  <c r="I42" i="1"/>
  <c r="I29" i="1"/>
  <c r="I44" i="1" s="1"/>
  <c r="A45" i="1" s="1"/>
</calcChain>
</file>

<file path=xl/sharedStrings.xml><?xml version="1.0" encoding="utf-8"?>
<sst xmlns="http://schemas.openxmlformats.org/spreadsheetml/2006/main" count="51" uniqueCount="39">
  <si>
    <t xml:space="preserve">Dossier </t>
  </si>
  <si>
    <t>Afrekening verkoper</t>
  </si>
  <si>
    <t>Boekje</t>
  </si>
  <si>
    <t>Décompte vendeur</t>
  </si>
  <si>
    <t>Livret</t>
  </si>
  <si>
    <t>Page de calcul</t>
  </si>
  <si>
    <t>DECOMPTE PROVISOIRE</t>
  </si>
  <si>
    <t>Ceci n'est pas une facture</t>
  </si>
  <si>
    <t>Client</t>
  </si>
  <si>
    <t>Achat, crédit et mandat hypothécaire</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</si>
  <si>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</si>
  <si>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</si>
  <si>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</si>
  <si>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</si>
  <si>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</si>
  <si>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</si>
  <si>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</si>
  <si>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</si>
  <si>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</si>
  <si>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</si>
  <si>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</si>
  <si>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crédit</t>
  </si>
  <si>
    <t xml:space="preserve">   droits d'enregistrement</t>
  </si>
  <si>
    <t xml:space="preserve">   provision frais d'hypothèque</t>
  </si>
  <si>
    <t xml:space="preserve">   droits d'écriture (incl. 21 % TVA)</t>
  </si>
  <si>
    <t xml:space="preserve">   Total frais et honoraires acte de crédit</t>
  </si>
  <si>
    <t>Frais et honoraires du mandat hypothécaire</t>
  </si>
  <si>
    <t xml:space="preserve">   honoraire notaire (incl. 21 % TVA)</t>
  </si>
  <si>
    <t xml:space="preserve">   Total frais et honoraires mandat hypothécaire</t>
  </si>
  <si>
    <t>TOTAL:</t>
  </si>
  <si>
    <t>******</t>
  </si>
  <si>
    <t>**</t>
  </si>
  <si>
    <t>Le Notaire CALCUL</t>
  </si>
  <si>
    <t>Rue du décompte 100</t>
  </si>
  <si>
    <t>tél. 012/345678</t>
  </si>
  <si>
    <t>B-1111 VILLAGE</t>
  </si>
  <si>
    <t>fax 087/654321</t>
  </si>
  <si>
    <t>comptes tiers de l'étude</t>
  </si>
  <si>
    <t>Afrekening koper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</si>
</sst>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2" fillId="0" borderId="0"/>
    <xf numFmtId="0" fontId="1" fillId="0" borderId="0"/>
    <xf numFmtId="0" fontId="1" fillId="0" borderId="0"/>
    <xf numFmtId="0" fontId="1" fillId="0" borderId="0"/>
    <xf numFmtId="0" fontId="1" fillId="0" borderId="0"/>
    <xf numFmtId="0" fontId="17" fillId="0" borderId="0"/>
    <xf numFmtId="0" fontId="22" fillId="0" borderId="0"/>
    <xf numFmtId="0" fontId="1" fillId="0" borderId="0"/>
    <xf numFmtId="0" fontId="1" fillId="0" borderId="0"/>
    <xf numFmtId="172" fontId="16" fillId="0" borderId="1">
      <protection locked="0"/>
    </xf>
  </cellStyleXfs>
  <cellXfs count="46">
    <xf numFmtId="0" fontId="0" fillId="0" borderId="0" xfId="0"/>
    <xf numFmtId="165" fontId="9" fillId="2" borderId="0" xfId="12" applyNumberFormat="1" applyFont="1" applyFill="1" applyProtection="1">
      <protection hidden="1"/>
    </xf>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0" fontId="9" fillId="2" borderId="0" xfId="12" applyFont="1" applyFill="1" applyProtection="1">
      <protection hidden="1"/>
    </xf>
    <xf numFmtId="3" fontId="15" fillId="3" borderId="0" xfId="9" applyNumberFormat="1" applyFill="1" applyAlignment="1" applyProtection="1">
      <protection hidden="1"/>
    </xf>
    <xf numFmtId="0" fontId="0" fillId="3" borderId="0" xfId="0" applyFill="1" applyProtection="1">
      <protection hidden="1"/>
    </xf>
    <xf numFmtId="0" fontId="17" fillId="3" borderId="0" xfId="0" applyFont="1" applyFill="1" applyProtection="1">
      <protection hidden="1"/>
    </xf>
    <xf numFmtId="3" fontId="17" fillId="3" borderId="0" xfId="0" applyNumberFormat="1" applyFont="1" applyFill="1" applyProtection="1">
      <protection hidden="1"/>
    </xf>
    <xf numFmtId="0" fontId="0" fillId="4" borderId="0" xfId="0" applyFill="1" applyProtection="1">
      <protection hidden="1"/>
    </xf>
    <xf numFmtId="0" fontId="17" fillId="4" borderId="0" xfId="0" applyFont="1" applyFill="1" applyProtection="1">
      <protection hidden="1"/>
    </xf>
    <xf numFmtId="3" fontId="15" fillId="4" borderId="0" xfId="9" applyNumberFormat="1" applyFill="1" applyAlignment="1" applyProtection="1">
      <protection hidden="1"/>
    </xf>
    <xf numFmtId="3" fontId="17" fillId="4" borderId="0" xfId="0" applyNumberFormat="1" applyFont="1" applyFill="1" applyProtection="1">
      <protection hidden="1"/>
    </xf>
    <xf numFmtId="164" fontId="10" fillId="2" borderId="0" xfId="12" applyNumberFormat="1" applyFont="1" applyFill="1" applyBorder="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165" fontId="20" fillId="2" borderId="0" xfId="12" applyNumberFormat="1"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65" fontId="21"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9"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CR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CRMH"/>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acquéreur</v>
          </cell>
          <cell r="D34">
            <v>0</v>
          </cell>
        </row>
        <row r="35">
          <cell r="C35" t="str">
            <v>acquéreur</v>
          </cell>
          <cell r="D35">
            <v>0</v>
          </cell>
        </row>
        <row r="36">
          <cell r="C36" t="str">
            <v>acquéreur</v>
          </cell>
          <cell r="D36">
            <v>0</v>
          </cell>
        </row>
        <row r="37">
          <cell r="C37" t="str">
            <v>acquéreur</v>
          </cell>
          <cell r="D37">
            <v>0</v>
          </cell>
        </row>
        <row r="60">
          <cell r="G60">
            <v>0</v>
          </cell>
        </row>
        <row r="61">
          <cell r="D61">
            <v>0</v>
          </cell>
        </row>
        <row r="62">
          <cell r="D62">
            <v>0</v>
          </cell>
        </row>
        <row r="66">
          <cell r="D66">
            <v>150</v>
          </cell>
        </row>
        <row r="68">
          <cell r="D68">
            <v>50</v>
          </cell>
        </row>
        <row r="71">
          <cell r="D71">
            <v>660</v>
          </cell>
        </row>
        <row r="94">
          <cell r="C94">
            <v>50</v>
          </cell>
          <cell r="E94">
            <v>0</v>
          </cell>
        </row>
        <row r="95">
          <cell r="C95">
            <v>50</v>
          </cell>
        </row>
        <row r="96">
          <cell r="C96">
            <v>0</v>
          </cell>
        </row>
        <row r="97">
          <cell r="C97">
            <v>385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livret.xlsx" TargetMode="External"/><Relationship Id="rId7" Type="http://schemas.openxmlformats.org/officeDocument/2006/relationships/printerSettings" Target="../printerSettings/printerSettings1.bin"/><Relationship Id="rId2" Type="http://schemas.openxmlformats.org/officeDocument/2006/relationships/hyperlink" Target="VBIBCRMH.xlsx" TargetMode="External"/><Relationship Id="rId1" Type="http://schemas.openxmlformats.org/officeDocument/2006/relationships/hyperlink" Target="Boekje.xls" TargetMode="External"/><Relationship Id="rId6" Type="http://schemas.openxmlformats.org/officeDocument/2006/relationships/hyperlink" Target="VBIBCRMHDV.xlsx" TargetMode="External"/><Relationship Id="rId5" Type="http://schemas.openxmlformats.org/officeDocument/2006/relationships/hyperlink" Target="VBIBCRMHAK.xlsx" TargetMode="External"/><Relationship Id="rId4" Type="http://schemas.openxmlformats.org/officeDocument/2006/relationships/hyperlink" Target="VBIBCRMH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7"/>
  <sheetViews>
    <sheetView tabSelected="1" zoomScaleNormal="100" workbookViewId="0">
      <selection activeCell="B10" sqref="B10"/>
    </sheetView>
  </sheetViews>
  <sheetFormatPr defaultRowHeight="14.25"/>
  <cols>
    <col min="1" max="1" width="7.5703125" style="23" customWidth="1"/>
    <col min="2" max="2" width="9.5703125" style="23" customWidth="1"/>
    <col min="3" max="3" width="11.7109375" style="23" customWidth="1"/>
    <col min="4" max="4" width="20.28515625" style="23" customWidth="1"/>
    <col min="5" max="5" width="18.42578125" style="23" customWidth="1"/>
    <col min="6" max="6" width="0.28515625" style="23" customWidth="1"/>
    <col min="7" max="7" width="0.7109375" style="23" customWidth="1"/>
    <col min="8" max="8" width="1.42578125" style="23" customWidth="1"/>
    <col min="9" max="9" width="15.140625" style="23" customWidth="1"/>
    <col min="10" max="16384" width="9.140625" style="23"/>
  </cols>
  <sheetData>
    <row r="1" spans="1:9" ht="27">
      <c r="A1" s="17" t="s">
        <v>32</v>
      </c>
      <c r="B1" s="18"/>
      <c r="C1" s="18"/>
      <c r="D1" s="18"/>
      <c r="E1" s="18"/>
      <c r="F1" s="18"/>
      <c r="G1" s="18"/>
      <c r="H1" s="18"/>
      <c r="I1" s="19"/>
    </row>
    <row r="2" spans="1:9">
      <c r="A2" s="20"/>
      <c r="B2" s="18"/>
      <c r="C2" s="18"/>
      <c r="D2" s="18"/>
      <c r="E2" s="18"/>
      <c r="F2" s="18"/>
      <c r="G2" s="18"/>
      <c r="H2" s="18"/>
      <c r="I2" s="19"/>
    </row>
    <row r="3" spans="1:9">
      <c r="A3" s="18"/>
      <c r="B3" s="18"/>
      <c r="C3" s="18"/>
      <c r="D3" s="18"/>
      <c r="E3" s="18"/>
      <c r="F3" s="18"/>
      <c r="G3" s="18"/>
      <c r="H3" s="18"/>
      <c r="I3" s="19"/>
    </row>
    <row r="4" spans="1:9">
      <c r="A4" s="18" t="s">
        <v>33</v>
      </c>
      <c r="B4" s="18"/>
      <c r="C4" s="18"/>
      <c r="D4" s="18"/>
      <c r="E4" s="18" t="s">
        <v>34</v>
      </c>
      <c r="F4" s="18"/>
      <c r="G4" s="18"/>
      <c r="H4" s="18"/>
      <c r="I4" s="19"/>
    </row>
    <row r="5" spans="1:9">
      <c r="A5" s="18" t="s">
        <v>35</v>
      </c>
      <c r="B5" s="18"/>
      <c r="C5" s="18"/>
      <c r="D5" s="18"/>
      <c r="E5" s="18" t="s">
        <v>36</v>
      </c>
      <c r="F5" s="18"/>
      <c r="G5" s="18"/>
      <c r="H5" s="18"/>
      <c r="I5" s="19"/>
    </row>
    <row r="6" spans="1:9" ht="15" thickBot="1">
      <c r="A6" s="21"/>
      <c r="B6" s="21"/>
      <c r="C6" s="21"/>
      <c r="D6" s="21"/>
      <c r="E6" s="21"/>
      <c r="F6" s="21"/>
      <c r="G6" s="21"/>
      <c r="H6" s="21"/>
      <c r="I6" s="22"/>
    </row>
    <row r="7" spans="1:9">
      <c r="A7" s="24"/>
      <c r="B7" s="24"/>
      <c r="C7" s="24"/>
      <c r="D7" s="24"/>
      <c r="E7" s="24"/>
      <c r="F7" s="24"/>
      <c r="G7" s="24"/>
      <c r="H7" s="24"/>
      <c r="I7" s="24"/>
    </row>
    <row r="8" spans="1:9" ht="15.75">
      <c r="A8" s="25" t="s">
        <v>6</v>
      </c>
      <c r="B8" s="24"/>
      <c r="C8" s="24"/>
      <c r="D8" s="24"/>
      <c r="E8" s="26"/>
      <c r="F8" s="24"/>
      <c r="G8" s="27"/>
      <c r="H8" s="24"/>
      <c r="I8" s="24"/>
    </row>
    <row r="9" spans="1:9">
      <c r="A9" s="42" t="s">
        <v>7</v>
      </c>
      <c r="B9" s="43"/>
      <c r="C9" s="43"/>
      <c r="D9" s="43"/>
      <c r="E9" s="43"/>
      <c r="F9" s="43"/>
      <c r="G9" s="43"/>
      <c r="H9" s="43"/>
      <c r="I9" s="44"/>
    </row>
    <row r="10" spans="1:9">
      <c r="A10" s="28" t="s">
        <v>0</v>
      </c>
      <c r="B10" s="28">
        <f>[1]VBIBCRMH!B3</f>
        <v>0</v>
      </c>
      <c r="C10" s="4"/>
      <c r="D10" s="4"/>
      <c r="E10" s="1"/>
      <c r="F10" s="4"/>
      <c r="G10" s="1"/>
      <c r="H10" s="4"/>
      <c r="I10" s="4"/>
    </row>
    <row r="11" spans="1:9">
      <c r="A11" s="28" t="s">
        <v>8</v>
      </c>
      <c r="B11" s="28">
        <f>[1]VBIBCRMH!B4</f>
        <v>0</v>
      </c>
      <c r="C11" s="4"/>
      <c r="D11" s="4"/>
      <c r="E11" s="1"/>
      <c r="F11" s="4"/>
      <c r="G11" s="1"/>
      <c r="H11" s="4"/>
      <c r="I11" s="4"/>
    </row>
    <row r="12" spans="1:9">
      <c r="A12" s="28" t="s">
        <v>9</v>
      </c>
      <c r="B12" s="4"/>
      <c r="C12" s="4"/>
      <c r="D12" s="28"/>
      <c r="E12" s="29"/>
      <c r="F12" s="4"/>
      <c r="G12" s="1"/>
      <c r="H12" s="4"/>
      <c r="I12" s="4"/>
    </row>
    <row r="13" spans="1:9">
      <c r="A13" s="4"/>
      <c r="B13" s="4"/>
      <c r="C13" s="4"/>
      <c r="D13" s="4"/>
      <c r="E13" s="1"/>
      <c r="F13" s="4"/>
      <c r="G13" s="1"/>
      <c r="H13" s="4"/>
      <c r="I13" s="4"/>
    </row>
    <row r="14" spans="1:9">
      <c r="A14" s="30" t="s">
        <v>10</v>
      </c>
      <c r="B14" s="4"/>
      <c r="C14" s="4"/>
      <c r="D14" s="4"/>
      <c r="E14" s="1"/>
      <c r="F14" s="4"/>
      <c r="G14" s="1"/>
      <c r="H14" s="4"/>
      <c r="I14" s="31">
        <f>[1]VBIBCRMH!B5</f>
        <v>0</v>
      </c>
    </row>
    <row r="15" spans="1:9">
      <c r="A15" s="32" t="s">
        <v>11</v>
      </c>
      <c r="B15" s="4"/>
      <c r="C15" s="4"/>
      <c r="D15" s="4"/>
      <c r="E15" s="1"/>
      <c r="F15" s="4"/>
      <c r="G15" s="4"/>
      <c r="H15" s="4"/>
      <c r="I15" s="31">
        <f>-[1]VBIBCRMH!B8</f>
        <v>0</v>
      </c>
    </row>
    <row r="16" spans="1:9">
      <c r="A16" s="32" t="s">
        <v>12</v>
      </c>
      <c r="B16" s="4"/>
      <c r="C16" s="4"/>
      <c r="D16" s="4"/>
      <c r="E16" s="1"/>
      <c r="F16" s="4"/>
      <c r="G16" s="4"/>
      <c r="H16" s="4"/>
      <c r="I16" s="31">
        <v>0</v>
      </c>
    </row>
    <row r="17" spans="1:9">
      <c r="A17" s="32" t="s">
        <v>13</v>
      </c>
      <c r="B17" s="4"/>
      <c r="C17" s="4"/>
      <c r="D17" s="4"/>
      <c r="E17" s="1"/>
      <c r="F17" s="4"/>
      <c r="G17" s="4"/>
      <c r="H17" s="4"/>
      <c r="I17" s="31"/>
    </row>
    <row r="18" spans="1:9">
      <c r="A18" s="33" t="s">
        <v>14</v>
      </c>
      <c r="B18" s="4"/>
      <c r="C18" s="4"/>
      <c r="D18" s="4"/>
      <c r="E18" s="1">
        <f>[1]VBIBCRMH!D16+[1]VBIBCRMH!D17+[1]VBIBCRMH!D18</f>
        <v>0</v>
      </c>
      <c r="F18" s="4"/>
      <c r="G18" s="1"/>
      <c r="H18" s="4"/>
      <c r="I18" s="4"/>
    </row>
    <row r="19" spans="1:9">
      <c r="A19" s="4" t="s">
        <v>15</v>
      </c>
      <c r="B19" s="4"/>
      <c r="C19" s="4"/>
      <c r="D19" s="4"/>
      <c r="E19" s="1">
        <f>[1]VBIBCRMH!D19</f>
        <v>0</v>
      </c>
      <c r="F19" s="4"/>
      <c r="G19" s="1"/>
      <c r="H19" s="4"/>
      <c r="I19" s="4"/>
    </row>
    <row r="20" spans="1:9">
      <c r="A20" s="33" t="s">
        <v>16</v>
      </c>
      <c r="B20" s="4"/>
      <c r="C20" s="4"/>
      <c r="D20" s="4"/>
      <c r="E20" s="1">
        <f>[1]VBIBCRMH!D20</f>
        <v>0</v>
      </c>
      <c r="F20" s="4"/>
      <c r="G20" s="1"/>
      <c r="H20" s="4"/>
      <c r="I20" s="4"/>
    </row>
    <row r="21" spans="1:9">
      <c r="A21" s="33" t="s">
        <v>17</v>
      </c>
      <c r="B21" s="4"/>
      <c r="C21" s="4"/>
      <c r="D21" s="4"/>
      <c r="E21" s="1">
        <f>50*121%</f>
        <v>60.5</v>
      </c>
      <c r="F21" s="4"/>
      <c r="G21" s="1"/>
      <c r="H21" s="4"/>
      <c r="I21" s="4"/>
    </row>
    <row r="22" spans="1:9">
      <c r="A22" s="4" t="s">
        <v>18</v>
      </c>
      <c r="B22" s="4"/>
      <c r="C22" s="4"/>
      <c r="D22" s="4"/>
      <c r="E22" s="1">
        <f>[1]VBIBCRMH!E15*121%</f>
        <v>0</v>
      </c>
      <c r="F22" s="4"/>
      <c r="G22" s="1"/>
      <c r="H22" s="4"/>
      <c r="I22" s="4"/>
    </row>
    <row r="23" spans="1:9">
      <c r="A23" s="4" t="s">
        <v>19</v>
      </c>
      <c r="B23" s="4"/>
      <c r="C23" s="4"/>
      <c r="D23" s="4"/>
      <c r="E23" s="1">
        <f>([1]VBIBCRMH!D21-50)*121%</f>
        <v>871.19999999999993</v>
      </c>
      <c r="F23" s="4"/>
      <c r="G23" s="1"/>
      <c r="H23" s="4"/>
      <c r="I23" s="4"/>
    </row>
    <row r="24" spans="1:9">
      <c r="A24" s="4" t="str">
        <f>IF([1]VBIBCRMH!D22&gt;0,"   quote-part acte de base ou de lotissement","")</f>
        <v/>
      </c>
      <c r="B24" s="4"/>
      <c r="C24" s="4"/>
      <c r="D24" s="4"/>
      <c r="E24" s="1" t="str">
        <f>IF([1]VBIBCRMH!D22&gt;0,[1]VBIBCRMH!D22,"")</f>
        <v/>
      </c>
      <c r="F24" s="4"/>
      <c r="G24" s="1"/>
      <c r="H24" s="4"/>
      <c r="I24" s="4"/>
    </row>
    <row r="25" spans="1:9">
      <c r="A25" s="4" t="str">
        <f>IF(AND([1]VBIBCRMH!C34="acquéreur",[1]VBIBCRMH!D34&gt;0),"   renseignements urbanistiques (incl. 21% TVA)","")</f>
        <v/>
      </c>
      <c r="B25" s="4"/>
      <c r="C25" s="4"/>
      <c r="D25" s="4"/>
      <c r="E25" s="1" t="str">
        <f>IF(AND([1]VBIBCRMH!C34="acquéreur",[1]VBIBCRMH!D34&gt;0),[1]VBIBCRMH!D34*121%,"")</f>
        <v/>
      </c>
      <c r="F25" s="4"/>
      <c r="G25" s="1"/>
      <c r="H25" s="4"/>
      <c r="I25" s="4"/>
    </row>
    <row r="26" spans="1:9">
      <c r="A26" s="4" t="str">
        <f>IF(AND([1]VBIBCRMH!C35="acquéreur",[1]VBIBCRMH!D35&gt;0),"   mesurage","")</f>
        <v/>
      </c>
      <c r="B26" s="4"/>
      <c r="C26" s="4"/>
      <c r="D26" s="4"/>
      <c r="E26" s="1" t="str">
        <f>IF(AND([1]VBIBCRMH!C35="acquéreur",[1]VBIBCRMH!D35&gt;0),[1]VBIBCRMH!D35,"")</f>
        <v/>
      </c>
      <c r="F26" s="4"/>
      <c r="G26" s="1"/>
      <c r="H26" s="4"/>
      <c r="I26" s="4"/>
    </row>
    <row r="27" spans="1:9">
      <c r="A27" s="4" t="str">
        <f>IF(AND([1]VBIBCRMH!C36="acquéreur",[1]VBIBCRMH!D36&gt;0),"   attestation(s) du sol (incl. 21% TVA)","")</f>
        <v/>
      </c>
      <c r="B27" s="4"/>
      <c r="C27" s="4"/>
      <c r="D27" s="4"/>
      <c r="E27" s="1" t="str">
        <f>IF(AND([1]VBIBCRMH!C36="acquéreur",[1]VBIBCRMH!D36&gt;0),[1]VBIBCRMH!D36*121%,"")</f>
        <v/>
      </c>
      <c r="F27" s="4"/>
      <c r="G27" s="1"/>
      <c r="H27" s="4"/>
      <c r="I27" s="4"/>
    </row>
    <row r="28" spans="1:9">
      <c r="A28" s="4" t="str">
        <f>IF(AND([1]VBIBCRMH!C37="acquéreur",[1]VBIBCRMH!D37&gt;0),"   autres (incl. 21% TVA)","")</f>
        <v/>
      </c>
      <c r="B28" s="4"/>
      <c r="C28" s="4"/>
      <c r="D28" s="4"/>
      <c r="E28" s="1" t="str">
        <f>IF(AND([1]VBIBCRMH!C37="acquéreur",[1]VBIBCRMH!D37&gt;0),[1]VBIBCRMH!D37*121%,"")</f>
        <v/>
      </c>
      <c r="F28" s="4"/>
      <c r="G28" s="1"/>
      <c r="H28" s="4"/>
      <c r="I28" s="4"/>
    </row>
    <row r="29" spans="1:9">
      <c r="A29" s="30" t="s">
        <v>20</v>
      </c>
      <c r="B29" s="4"/>
      <c r="C29" s="1"/>
      <c r="D29" s="4"/>
      <c r="E29" s="24"/>
      <c r="F29" s="34"/>
      <c r="G29" s="1"/>
      <c r="H29" s="4"/>
      <c r="I29" s="34">
        <f>SUM(E18:E28)</f>
        <v>931.69999999999993</v>
      </c>
    </row>
    <row r="30" spans="1:9">
      <c r="A30" s="30" t="s">
        <v>21</v>
      </c>
      <c r="B30" s="4"/>
      <c r="C30" s="1"/>
      <c r="D30" s="4"/>
      <c r="E30" s="24"/>
      <c r="F30" s="34"/>
      <c r="G30" s="1"/>
      <c r="H30" s="4"/>
      <c r="I30" s="24"/>
    </row>
    <row r="31" spans="1:9">
      <c r="A31" s="4" t="s">
        <v>22</v>
      </c>
      <c r="B31" s="4"/>
      <c r="C31" s="1"/>
      <c r="D31" s="4"/>
      <c r="E31" s="35">
        <f>[1]VBIBCRMH!D61+[1]VBIBCRMH!D62</f>
        <v>0</v>
      </c>
      <c r="F31" s="34"/>
      <c r="G31" s="1"/>
      <c r="H31" s="4"/>
      <c r="I31" s="24"/>
    </row>
    <row r="32" spans="1:9">
      <c r="A32" s="4" t="s">
        <v>23</v>
      </c>
      <c r="B32" s="4"/>
      <c r="C32" s="4"/>
      <c r="D32" s="4"/>
      <c r="E32" s="1">
        <f>[1]VBIBCRMH!D66</f>
        <v>150</v>
      </c>
      <c r="F32" s="4"/>
      <c r="G32" s="1"/>
      <c r="H32" s="4"/>
      <c r="I32" s="2"/>
    </row>
    <row r="33" spans="1:9">
      <c r="A33" s="4" t="s">
        <v>24</v>
      </c>
      <c r="B33" s="4"/>
      <c r="C33" s="4"/>
      <c r="D33" s="4"/>
      <c r="E33" s="1">
        <f>[1]VBIBCRMH!D68*121%</f>
        <v>60.5</v>
      </c>
      <c r="F33" s="4"/>
      <c r="G33" s="1"/>
      <c r="H33" s="4"/>
      <c r="I33" s="2"/>
    </row>
    <row r="34" spans="1:9">
      <c r="A34" s="4" t="s">
        <v>18</v>
      </c>
      <c r="B34" s="4"/>
      <c r="C34" s="4"/>
      <c r="D34" s="4"/>
      <c r="E34" s="1">
        <f>[1]VBIBCRMH!G60*121%</f>
        <v>0</v>
      </c>
      <c r="F34" s="4"/>
      <c r="G34" s="1"/>
      <c r="H34" s="4"/>
      <c r="I34" s="2"/>
    </row>
    <row r="35" spans="1:9">
      <c r="A35" s="4" t="s">
        <v>19</v>
      </c>
      <c r="B35" s="4"/>
      <c r="C35" s="4"/>
      <c r="D35" s="4"/>
      <c r="E35" s="1">
        <f>[1]VBIBCRMH!D71*121%</f>
        <v>798.6</v>
      </c>
      <c r="F35" s="4"/>
      <c r="G35" s="1"/>
      <c r="H35" s="4"/>
      <c r="I35" s="2"/>
    </row>
    <row r="36" spans="1:9">
      <c r="A36" s="30" t="s">
        <v>25</v>
      </c>
      <c r="B36" s="4"/>
      <c r="C36" s="4"/>
      <c r="D36" s="4"/>
      <c r="E36" s="1"/>
      <c r="F36" s="4"/>
      <c r="G36" s="1"/>
      <c r="H36" s="4"/>
      <c r="I36" s="2">
        <f>SUM(E31:E35)</f>
        <v>1009.1</v>
      </c>
    </row>
    <row r="37" spans="1:9">
      <c r="A37" s="30" t="s">
        <v>26</v>
      </c>
      <c r="B37" s="4"/>
      <c r="C37" s="4"/>
      <c r="D37" s="4"/>
      <c r="E37" s="1"/>
      <c r="F37" s="4"/>
      <c r="G37" s="1"/>
      <c r="H37" s="4"/>
      <c r="I37" s="2"/>
    </row>
    <row r="38" spans="1:9">
      <c r="A38" s="4" t="s">
        <v>22</v>
      </c>
      <c r="B38" s="4"/>
      <c r="C38" s="4"/>
      <c r="D38" s="4"/>
      <c r="E38" s="36">
        <f>[1]VBIBCRMH!C95+[1]VBIBCRMH!C96</f>
        <v>50</v>
      </c>
      <c r="F38" s="4"/>
      <c r="G38" s="1"/>
      <c r="H38" s="4"/>
      <c r="I38" s="2"/>
    </row>
    <row r="39" spans="1:9">
      <c r="A39" s="4" t="s">
        <v>24</v>
      </c>
      <c r="B39" s="4"/>
      <c r="C39" s="4"/>
      <c r="D39" s="4"/>
      <c r="E39" s="1">
        <f>[1]VBIBCRMH!C94*121%</f>
        <v>60.5</v>
      </c>
      <c r="F39" s="4"/>
      <c r="G39" s="1"/>
      <c r="H39" s="4"/>
      <c r="I39" s="2"/>
    </row>
    <row r="40" spans="1:9">
      <c r="A40" s="4" t="s">
        <v>27</v>
      </c>
      <c r="B40" s="4"/>
      <c r="C40" s="4"/>
      <c r="D40" s="4"/>
      <c r="E40" s="1">
        <f>[1]VBIBCRMH!E94*121%</f>
        <v>0</v>
      </c>
      <c r="F40" s="4"/>
      <c r="G40" s="1"/>
      <c r="H40" s="4"/>
      <c r="I40" s="2"/>
    </row>
    <row r="41" spans="1:9">
      <c r="A41" s="4" t="s">
        <v>19</v>
      </c>
      <c r="B41" s="4"/>
      <c r="C41" s="4"/>
      <c r="D41" s="4"/>
      <c r="E41" s="1">
        <f>[1]VBIBCRMH!C97*121%</f>
        <v>465.84999999999997</v>
      </c>
      <c r="F41" s="4"/>
      <c r="G41" s="1"/>
      <c r="H41" s="4"/>
      <c r="I41" s="2"/>
    </row>
    <row r="42" spans="1:9">
      <c r="A42" s="30" t="s">
        <v>28</v>
      </c>
      <c r="B42" s="4"/>
      <c r="C42" s="4"/>
      <c r="D42" s="4"/>
      <c r="E42" s="1"/>
      <c r="F42" s="4"/>
      <c r="G42" s="1"/>
      <c r="H42" s="4"/>
      <c r="I42" s="13">
        <f>SUM(E38:E41)</f>
        <v>576.34999999999991</v>
      </c>
    </row>
    <row r="43" spans="1:9" ht="15" thickBot="1">
      <c r="A43" s="30"/>
      <c r="B43" s="4"/>
      <c r="C43" s="4"/>
      <c r="D43" s="4"/>
      <c r="E43" s="1"/>
      <c r="F43" s="4"/>
      <c r="G43" s="1"/>
      <c r="H43" s="4"/>
      <c r="I43" s="2"/>
    </row>
    <row r="44" spans="1:9" ht="15.75" thickTop="1" thickBot="1">
      <c r="A44" s="30" t="s">
        <v>29</v>
      </c>
      <c r="B44" s="4"/>
      <c r="C44" s="4"/>
      <c r="D44" s="4"/>
      <c r="E44" s="1"/>
      <c r="F44" s="4"/>
      <c r="G44" s="1"/>
      <c r="H44" s="4"/>
      <c r="I44" s="3">
        <f>SUM(I14:I42)</f>
        <v>2517.1499999999996</v>
      </c>
    </row>
    <row r="45" spans="1:9" ht="15" customHeight="1" thickTop="1">
      <c r="A45" s="45" t="str">
        <f>IF(I44&gt;=500,"Cette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5" s="45"/>
      <c r="C45" s="45"/>
      <c r="D45" s="45"/>
      <c r="E45" s="45"/>
      <c r="F45" s="45"/>
      <c r="G45" s="45"/>
      <c r="H45" s="45"/>
      <c r="I45" s="45"/>
    </row>
    <row r="46" spans="1:9">
      <c r="A46" s="45"/>
      <c r="B46" s="45"/>
      <c r="C46" s="45"/>
      <c r="D46" s="45"/>
      <c r="E46" s="45"/>
      <c r="F46" s="45"/>
      <c r="G46" s="45"/>
      <c r="H46" s="45"/>
      <c r="I46" s="45"/>
    </row>
    <row r="47" spans="1:9">
      <c r="A47" s="45"/>
      <c r="B47" s="45"/>
      <c r="C47" s="45"/>
      <c r="D47" s="45"/>
      <c r="E47" s="45"/>
      <c r="F47" s="45"/>
      <c r="G47" s="45"/>
      <c r="H47" s="45"/>
      <c r="I47" s="45"/>
    </row>
    <row r="48" spans="1:9">
      <c r="A48" s="37" t="s">
        <v>37</v>
      </c>
      <c r="B48" s="38"/>
      <c r="C48" s="39"/>
      <c r="D48" s="39"/>
      <c r="E48" s="39"/>
      <c r="F48" s="39"/>
      <c r="G48" s="39"/>
      <c r="H48" s="39"/>
      <c r="I48" s="39"/>
    </row>
    <row r="49" spans="1:9">
      <c r="A49" s="14" t="s">
        <v>30</v>
      </c>
      <c r="B49" s="15"/>
      <c r="C49" s="15"/>
      <c r="D49" s="16" t="s">
        <v>31</v>
      </c>
      <c r="E49" s="16"/>
      <c r="F49" s="14" t="s">
        <v>30</v>
      </c>
      <c r="G49" s="39"/>
      <c r="H49" s="39"/>
      <c r="I49" s="39"/>
    </row>
    <row r="50" spans="1:9">
      <c r="A50" s="14" t="s">
        <v>30</v>
      </c>
      <c r="B50" s="15"/>
      <c r="C50" s="15"/>
      <c r="D50" s="14" t="s">
        <v>31</v>
      </c>
      <c r="E50" s="14"/>
      <c r="F50" s="14" t="s">
        <v>30</v>
      </c>
      <c r="G50" s="39"/>
      <c r="H50" s="39"/>
      <c r="I50" s="39"/>
    </row>
    <row r="51" spans="1:9">
      <c r="A51" s="14" t="s">
        <v>30</v>
      </c>
      <c r="B51" s="15"/>
      <c r="C51" s="15"/>
      <c r="D51" s="14" t="s">
        <v>31</v>
      </c>
      <c r="E51" s="14"/>
      <c r="F51" s="14" t="s">
        <v>30</v>
      </c>
      <c r="G51" s="39"/>
      <c r="H51" s="39"/>
      <c r="I51" s="39"/>
    </row>
    <row r="53" spans="1:9" ht="15">
      <c r="D53" s="5" t="s">
        <v>3</v>
      </c>
      <c r="E53" s="5" t="s">
        <v>1</v>
      </c>
      <c r="F53" s="6"/>
    </row>
    <row r="54" spans="1:9" ht="15">
      <c r="D54" s="6"/>
      <c r="E54" s="7"/>
      <c r="F54" s="6"/>
    </row>
    <row r="55" spans="1:9" ht="15">
      <c r="D55" s="5" t="s">
        <v>38</v>
      </c>
      <c r="E55" s="41" t="s">
        <v>5</v>
      </c>
      <c r="F55" s="6"/>
    </row>
    <row r="56" spans="1:9">
      <c r="D56" s="8"/>
      <c r="E56" s="8"/>
      <c r="F56" s="8"/>
    </row>
    <row r="57" spans="1:9" hidden="1">
      <c r="D57" s="5" t="s">
        <v>2</v>
      </c>
      <c r="E57" s="8"/>
      <c r="F57" s="8"/>
    </row>
    <row r="58" spans="1:9" hidden="1">
      <c r="D58" s="40"/>
      <c r="E58" s="40" t="e">
        <f>IF(#REF!="",0,#REF!)</f>
        <v>#REF!</v>
      </c>
    </row>
    <row r="59" spans="1:9" hidden="1">
      <c r="D59" s="40"/>
      <c r="E59" s="40" t="e">
        <f>IF(#REF!="",0,#REF!)</f>
        <v>#REF!</v>
      </c>
    </row>
    <row r="60" spans="1:9" hidden="1">
      <c r="D60" s="40"/>
      <c r="E60" s="40" t="e">
        <f>IF(#REF!="",0,#REF!)</f>
        <v>#REF!</v>
      </c>
    </row>
    <row r="61" spans="1:9">
      <c r="D61" s="5" t="s">
        <v>4</v>
      </c>
      <c r="E61" s="40"/>
      <c r="F61" s="40"/>
    </row>
    <row r="63" spans="1:9" ht="15">
      <c r="E63" s="9"/>
      <c r="G63" s="9"/>
    </row>
    <row r="64" spans="1:9" ht="15">
      <c r="D64" s="9"/>
      <c r="E64" s="10"/>
      <c r="F64" s="9"/>
      <c r="G64" s="9"/>
    </row>
    <row r="65" spans="4:7" ht="15">
      <c r="D65" s="11"/>
      <c r="E65" s="9"/>
      <c r="G65" s="9"/>
    </row>
    <row r="66" spans="4:7" ht="15">
      <c r="D66" s="12"/>
      <c r="E66" s="12"/>
      <c r="F66" s="12"/>
      <c r="G66" s="9"/>
    </row>
    <row r="67" spans="4:7" ht="15">
      <c r="D67" s="11"/>
      <c r="E67" s="12"/>
      <c r="F67" s="12"/>
      <c r="G67" s="9"/>
    </row>
  </sheetData>
  <sheetProtection password="B1D3" sheet="1" objects="1" scenarios="1"/>
  <mergeCells count="2">
    <mergeCell ref="A9:I9"/>
    <mergeCell ref="A45:I47"/>
  </mergeCells>
  <phoneticPr fontId="0" type="noConversion"/>
  <hyperlinks>
    <hyperlink ref="D57" r:id="rId1"/>
    <hyperlink ref="E55" r:id="rId2"/>
    <hyperlink ref="D61" r:id="rId3"/>
    <hyperlink ref="E53" r:id="rId4"/>
    <hyperlink ref="D55" r:id="rId5"/>
    <hyperlink ref="D53"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VBIBCRMHDAC</vt:lpstr>
      <vt:lpstr>VBIBCRMHDAC!Afdrukbereik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2014-11-20T08:42:59Z</cp:lastPrinted>
  <dcterms:created xsi:type="dcterms:W3CDTF">2012-08-13T20:06:24Z</dcterms:created>
  <dcterms:modified xsi:type="dcterms:W3CDTF">2014-11-20T09:16:54Z</dcterms:modified>
</cp:coreProperties>
</file>