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ECHANGEDEC2"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ECHANGEDEC2!$A$1:$I$45</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F56" i="1" l="1"/>
  <c r="F17" i="1"/>
  <c r="D34" i="1"/>
  <c r="E28" i="1"/>
  <c r="E27" i="1"/>
  <c r="E26" i="1"/>
  <c r="E25" i="1"/>
  <c r="E24" i="1"/>
  <c r="E23" i="1"/>
  <c r="F18" i="1"/>
  <c r="B13" i="1"/>
  <c r="B12" i="1"/>
  <c r="A20" i="1" l="1"/>
  <c r="F30" i="1"/>
  <c r="C56" i="1"/>
  <c r="C57" i="1" s="1"/>
  <c r="I20" i="1"/>
  <c r="C31" i="1"/>
  <c r="F31" i="1" s="1"/>
  <c r="F32" i="1" s="1"/>
  <c r="I34" i="1" s="1"/>
  <c r="A36" i="1" s="1"/>
  <c r="C58" i="1"/>
  <c r="C60" i="1" l="1"/>
  <c r="I36" i="1" s="1"/>
  <c r="A38" i="1" s="1"/>
</calcChain>
</file>

<file path=xl/sharedStrings.xml><?xml version="1.0" encoding="utf-8"?>
<sst xmlns="http://schemas.openxmlformats.org/spreadsheetml/2006/main" count="38" uniqueCount="31">
  <si>
    <t xml:space="preserve">Dossier </t>
  </si>
  <si>
    <t>fax 087/654321</t>
  </si>
  <si>
    <t>******</t>
  </si>
  <si>
    <t>**</t>
  </si>
  <si>
    <t>Le Notaire CALCUL</t>
  </si>
  <si>
    <t>Rue du décompte 100</t>
  </si>
  <si>
    <t>tél. 012/345678</t>
  </si>
  <si>
    <t>B-1111 VILLAGE</t>
  </si>
  <si>
    <t>DECOMPTE PROVISOIRE</t>
  </si>
  <si>
    <t>Ceci n'est pas une facture</t>
  </si>
  <si>
    <t>Client</t>
  </si>
  <si>
    <t>Echange</t>
  </si>
  <si>
    <t>Frais et honoraires de l'acte d'échange</t>
  </si>
  <si>
    <t>droits d'enregistrement</t>
  </si>
  <si>
    <t>provision frais d'hypothèque</t>
  </si>
  <si>
    <t>droits d'écriture°</t>
  </si>
  <si>
    <t>honoraire notaire°</t>
  </si>
  <si>
    <t>frais de dossier°</t>
  </si>
  <si>
    <t>renseignements urbanistiques°</t>
  </si>
  <si>
    <t>Sous-total</t>
  </si>
  <si>
    <t>TVA 21% sur °</t>
  </si>
  <si>
    <t xml:space="preserve">Total </t>
  </si>
  <si>
    <t>Votre quote-part dans ces frais</t>
  </si>
  <si>
    <t>ou</t>
  </si>
  <si>
    <t>Feuille de calcul</t>
  </si>
  <si>
    <t>Livret</t>
  </si>
  <si>
    <t>Décompte client 1</t>
  </si>
  <si>
    <t>Valeur des biens que vous cédez</t>
  </si>
  <si>
    <t>Valeur des biens que vous reprenez</t>
  </si>
  <si>
    <t>Valeur  totale des biens échangés</t>
  </si>
  <si>
    <t xml:space="preserve">comptes tiers de l'étude: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</si>
</sst>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2"/>
      <color indexed="63"/>
      <name val="Times New Roman"/>
      <family val="1"/>
    </font>
    <font>
      <sz val="11"/>
      <color indexed="63"/>
      <name val="Calibri"/>
      <family val="2"/>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10">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6" fontId="20" fillId="0" borderId="0">
      <protection locked="0"/>
    </xf>
    <xf numFmtId="167" fontId="7" fillId="0" borderId="0" applyFont="0" applyFill="0" applyBorder="0" applyAlignment="0" applyProtection="0"/>
    <xf numFmtId="168" fontId="20" fillId="0" borderId="0">
      <protection locked="0"/>
    </xf>
    <xf numFmtId="169" fontId="7" fillId="0" borderId="0" applyFont="0" applyFill="0" applyBorder="0" applyAlignment="0" applyProtection="0"/>
    <xf numFmtId="170" fontId="20" fillId="0" borderId="0">
      <protection locked="0"/>
    </xf>
    <xf numFmtId="171" fontId="20" fillId="0" borderId="0">
      <protection locked="0"/>
    </xf>
    <xf numFmtId="172" fontId="21" fillId="0" borderId="0">
      <protection locked="0"/>
    </xf>
    <xf numFmtId="172" fontId="21" fillId="0" borderId="0">
      <protection locked="0"/>
    </xf>
    <xf numFmtId="0" fontId="19" fillId="0" borderId="0" applyNumberFormat="0" applyFill="0" applyBorder="0" applyAlignment="0" applyProtection="0">
      <alignment vertical="top"/>
      <protection locked="0"/>
    </xf>
    <xf numFmtId="173" fontId="20" fillId="0" borderId="0">
      <protection locked="0"/>
    </xf>
    <xf numFmtId="0" fontId="2" fillId="0" borderId="0"/>
    <xf numFmtId="0" fontId="24" fillId="0" borderId="0"/>
    <xf numFmtId="0" fontId="1" fillId="0" borderId="0"/>
    <xf numFmtId="0" fontId="1" fillId="0" borderId="0"/>
    <xf numFmtId="0" fontId="1" fillId="0" borderId="0"/>
    <xf numFmtId="0" fontId="7" fillId="0" borderId="0"/>
    <xf numFmtId="0" fontId="24" fillId="0" borderId="0"/>
    <xf numFmtId="0" fontId="1" fillId="0" borderId="0"/>
    <xf numFmtId="172" fontId="20" fillId="0" borderId="1">
      <protection locked="0"/>
    </xf>
    <xf numFmtId="0" fontId="25" fillId="0" borderId="9" applyNumberFormat="0" applyFill="0" applyAlignment="0" applyProtection="0"/>
  </cellStyleXfs>
  <cellXfs count="60">
    <xf numFmtId="0" fontId="0" fillId="0" borderId="0" xfId="0"/>
    <xf numFmtId="3" fontId="7" fillId="2" borderId="0" xfId="16" applyNumberFormat="1" applyFont="1" applyFill="1" applyProtection="1">
      <protection hidden="1"/>
    </xf>
    <xf numFmtId="0" fontId="4" fillId="3" borderId="0" xfId="11" applyFont="1" applyFill="1" applyProtection="1">
      <protection hidden="1"/>
    </xf>
    <xf numFmtId="0" fontId="4" fillId="3" borderId="0" xfId="16" applyFont="1" applyFill="1" applyProtection="1">
      <protection hidden="1"/>
    </xf>
    <xf numFmtId="164" fontId="9" fillId="3" borderId="0" xfId="16" applyNumberFormat="1" applyFont="1" applyFill="1" applyProtection="1">
      <protection hidden="1"/>
    </xf>
    <xf numFmtId="164" fontId="4" fillId="3" borderId="0" xfId="16" applyNumberFormat="1" applyFont="1" applyFill="1" applyProtection="1">
      <protection hidden="1"/>
    </xf>
    <xf numFmtId="0" fontId="4" fillId="3" borderId="0" xfId="16" applyFont="1" applyFill="1" applyBorder="1" applyAlignment="1" applyProtection="1">
      <alignment horizontal="center"/>
      <protection hidden="1"/>
    </xf>
    <xf numFmtId="0" fontId="10" fillId="3" borderId="0" xfId="11" applyFont="1" applyFill="1" applyProtection="1">
      <protection hidden="1"/>
    </xf>
    <xf numFmtId="0" fontId="11" fillId="3" borderId="0" xfId="1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4" fontId="11" fillId="3" borderId="0" xfId="11" applyNumberFormat="1" applyFont="1" applyFill="1" applyAlignment="1" applyProtection="1">
      <alignment horizontal="center"/>
      <protection hidden="1"/>
    </xf>
    <xf numFmtId="0" fontId="12" fillId="3" borderId="0" xfId="11" applyFont="1" applyFill="1" applyProtection="1">
      <protection hidden="1"/>
    </xf>
    <xf numFmtId="164" fontId="12" fillId="3" borderId="0" xfId="11" applyNumberFormat="1" applyFont="1" applyFill="1" applyProtection="1">
      <protection hidden="1"/>
    </xf>
    <xf numFmtId="0" fontId="13" fillId="3" borderId="0" xfId="11" applyFont="1" applyFill="1" applyProtection="1">
      <protection hidden="1"/>
    </xf>
    <xf numFmtId="164" fontId="13" fillId="3" borderId="0" xfId="11" applyNumberFormat="1" applyFont="1" applyFill="1" applyProtection="1">
      <protection hidden="1"/>
    </xf>
    <xf numFmtId="165" fontId="11" fillId="3" borderId="0" xfId="11" applyNumberFormat="1" applyFont="1" applyFill="1" applyProtection="1">
      <protection hidden="1"/>
    </xf>
    <xf numFmtId="164" fontId="14" fillId="3" borderId="0" xfId="11" applyNumberFormat="1" applyFont="1" applyFill="1" applyProtection="1">
      <protection hidden="1"/>
    </xf>
    <xf numFmtId="0" fontId="13" fillId="3" borderId="2" xfId="11" applyFont="1" applyFill="1" applyBorder="1" applyProtection="1">
      <protection hidden="1"/>
    </xf>
    <xf numFmtId="0" fontId="13" fillId="3" borderId="0" xfId="11" applyFont="1" applyFill="1" applyBorder="1" applyProtection="1">
      <protection hidden="1"/>
    </xf>
    <xf numFmtId="164" fontId="13" fillId="3" borderId="0" xfId="11" applyNumberFormat="1" applyFont="1" applyFill="1" applyBorder="1" applyProtection="1">
      <protection hidden="1"/>
    </xf>
    <xf numFmtId="0" fontId="15" fillId="3" borderId="0" xfId="11" applyFont="1" applyFill="1" applyBorder="1" applyProtection="1">
      <protection hidden="1"/>
    </xf>
    <xf numFmtId="0" fontId="18" fillId="3" borderId="0" xfId="11" applyFont="1" applyFill="1" applyProtection="1">
      <protection hidden="1"/>
    </xf>
    <xf numFmtId="3" fontId="19" fillId="4" borderId="0" xfId="9" applyNumberFormat="1" applyFill="1" applyAlignment="1" applyProtection="1">
      <protection hidden="1"/>
    </xf>
    <xf numFmtId="165" fontId="12" fillId="3" borderId="0" xfId="11" applyNumberFormat="1" applyFont="1" applyFill="1" applyProtection="1">
      <protection hidden="1"/>
    </xf>
    <xf numFmtId="164" fontId="13" fillId="3" borderId="3" xfId="11" applyNumberFormat="1" applyFont="1" applyFill="1" applyBorder="1" applyProtection="1">
      <protection hidden="1"/>
    </xf>
    <xf numFmtId="164" fontId="12" fillId="3" borderId="4" xfId="11" applyNumberFormat="1" applyFont="1" applyFill="1" applyBorder="1" applyProtection="1">
      <protection hidden="1"/>
    </xf>
    <xf numFmtId="3" fontId="19" fillId="2" borderId="0" xfId="9" applyNumberFormat="1" applyFill="1" applyAlignment="1" applyProtection="1">
      <alignment horizontal="left"/>
      <protection hidden="1"/>
    </xf>
    <xf numFmtId="3" fontId="19" fillId="4" borderId="0" xfId="9" applyNumberFormat="1" applyFill="1" applyAlignment="1" applyProtection="1">
      <alignment horizontal="left"/>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5" xfId="14" applyFont="1" applyFill="1" applyBorder="1" applyProtection="1">
      <protection hidden="1"/>
    </xf>
    <xf numFmtId="0" fontId="6" fillId="3" borderId="5" xfId="15" applyFont="1" applyFill="1" applyBorder="1" applyProtection="1">
      <protection hidden="1"/>
    </xf>
    <xf numFmtId="0" fontId="11" fillId="3" borderId="0" xfId="18" applyFont="1" applyFill="1" applyProtection="1">
      <protection hidden="1"/>
    </xf>
    <xf numFmtId="0" fontId="4" fillId="3" borderId="0" xfId="18" applyFont="1" applyFill="1" applyProtection="1">
      <protection hidden="1"/>
    </xf>
    <xf numFmtId="0" fontId="11" fillId="3" borderId="0" xfId="18" applyFont="1" applyFill="1" applyAlignment="1" applyProtection="1">
      <protection hidden="1"/>
    </xf>
    <xf numFmtId="0" fontId="11" fillId="3" borderId="0" xfId="15" applyFont="1" applyFill="1" applyProtection="1">
      <protection hidden="1"/>
    </xf>
    <xf numFmtId="0" fontId="0" fillId="2" borderId="0" xfId="0" applyFill="1" applyProtection="1">
      <protection hidden="1"/>
    </xf>
    <xf numFmtId="0" fontId="4" fillId="2" borderId="0" xfId="11" applyFont="1" applyFill="1" applyProtection="1">
      <protection hidden="1"/>
    </xf>
    <xf numFmtId="2" fontId="4" fillId="2" borderId="0" xfId="11" applyNumberFormat="1" applyFont="1" applyFill="1" applyProtection="1">
      <protection hidden="1"/>
    </xf>
    <xf numFmtId="0" fontId="19" fillId="2" borderId="0" xfId="9" applyFill="1" applyAlignment="1" applyProtection="1">
      <protection hidden="1"/>
    </xf>
    <xf numFmtId="0" fontId="19" fillId="5" borderId="0" xfId="9" applyFill="1" applyAlignment="1" applyProtection="1">
      <protection hidden="1"/>
    </xf>
    <xf numFmtId="0" fontId="22" fillId="2" borderId="0" xfId="0" applyFont="1" applyFill="1" applyProtection="1">
      <protection hidden="1"/>
    </xf>
    <xf numFmtId="0" fontId="23" fillId="2" borderId="0" xfId="0" applyFont="1" applyFill="1" applyProtection="1">
      <protection hidden="1"/>
    </xf>
    <xf numFmtId="10" fontId="4" fillId="2" borderId="0" xfId="11" applyNumberFormat="1" applyFont="1" applyFill="1" applyProtection="1">
      <protection hidden="1"/>
    </xf>
    <xf numFmtId="164" fontId="4" fillId="2" borderId="0" xfId="11" applyNumberFormat="1" applyFont="1" applyFill="1" applyProtection="1">
      <protection hidden="1"/>
    </xf>
    <xf numFmtId="0" fontId="14" fillId="3" borderId="0" xfId="13" applyFont="1" applyFill="1" applyProtection="1">
      <protection hidden="1"/>
    </xf>
    <xf numFmtId="0" fontId="11" fillId="3" borderId="0" xfId="13" applyFont="1" applyFill="1" applyProtection="1">
      <protection hidden="1"/>
    </xf>
    <xf numFmtId="0" fontId="15" fillId="3" borderId="0" xfId="13" applyFont="1" applyFill="1" applyBorder="1" applyProtection="1">
      <protection hidden="1"/>
    </xf>
    <xf numFmtId="0" fontId="17" fillId="3" borderId="0" xfId="13" applyFont="1" applyFill="1" applyProtection="1">
      <protection hidden="1"/>
    </xf>
    <xf numFmtId="0" fontId="10" fillId="3" borderId="0" xfId="13" applyNumberFormat="1" applyFont="1" applyFill="1" applyProtection="1">
      <protection hidden="1"/>
    </xf>
    <xf numFmtId="165" fontId="11" fillId="3" borderId="0" xfId="13" applyNumberFormat="1" applyFont="1" applyFill="1" applyProtection="1">
      <protection hidden="1"/>
    </xf>
    <xf numFmtId="10" fontId="11" fillId="3" borderId="0" xfId="13" applyNumberFormat="1" applyFont="1" applyFill="1" applyProtection="1">
      <protection hidden="1"/>
    </xf>
    <xf numFmtId="0" fontId="8" fillId="3" borderId="0" xfId="13" applyFont="1" applyFill="1" applyProtection="1">
      <protection hidden="1"/>
    </xf>
    <xf numFmtId="0" fontId="4" fillId="3" borderId="6" xfId="16" applyFont="1" applyFill="1" applyBorder="1" applyAlignment="1" applyProtection="1">
      <alignment horizontal="center"/>
      <protection hidden="1"/>
    </xf>
    <xf numFmtId="0" fontId="4" fillId="3" borderId="7" xfId="16" applyFont="1" applyFill="1" applyBorder="1" applyAlignment="1" applyProtection="1">
      <alignment horizontal="center"/>
      <protection hidden="1"/>
    </xf>
    <xf numFmtId="0" fontId="4" fillId="3" borderId="8" xfId="16" applyFont="1" applyFill="1" applyBorder="1" applyAlignment="1" applyProtection="1">
      <alignment horizontal="center"/>
      <protection hidden="1"/>
    </xf>
    <xf numFmtId="0" fontId="16" fillId="3" borderId="0" xfId="11"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828675</xdr:colOff>
      <xdr:row>1</xdr:row>
      <xdr:rowOff>9525</xdr:rowOff>
    </xdr:from>
    <xdr:to>
      <xdr:col>8</xdr:col>
      <xdr:colOff>895350</xdr:colOff>
      <xdr:row>3</xdr:row>
      <xdr:rowOff>142875</xdr:rowOff>
    </xdr:to>
    <xdr:pic>
      <xdr:nvPicPr>
        <xdr:cNvPr id="104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52950" y="352425"/>
          <a:ext cx="1152525"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CHANGE"/>
    </sheetNames>
    <sheetDataSet>
      <sheetData sheetId="0">
        <row r="8">
          <cell r="B8">
            <v>0</v>
          </cell>
        </row>
        <row r="11">
          <cell r="B11">
            <v>0</v>
          </cell>
        </row>
        <row r="26">
          <cell r="B26">
            <v>0</v>
          </cell>
          <cell r="D26" t="e">
            <v>#DIV/0!</v>
          </cell>
        </row>
        <row r="27">
          <cell r="B27">
            <v>0</v>
          </cell>
        </row>
        <row r="34">
          <cell r="C34">
            <v>0</v>
          </cell>
          <cell r="E34">
            <v>0</v>
          </cell>
        </row>
        <row r="35">
          <cell r="C35">
            <v>0</v>
          </cell>
        </row>
        <row r="36">
          <cell r="C36">
            <v>0</v>
          </cell>
        </row>
        <row r="38">
          <cell r="C38">
            <v>50</v>
          </cell>
        </row>
        <row r="41">
          <cell r="C41">
            <v>970</v>
          </cell>
        </row>
        <row r="44">
          <cell r="C44">
            <v>0</v>
          </cell>
        </row>
        <row r="55">
          <cell r="C55" t="str">
            <v>50/50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2" Type="http://schemas.openxmlformats.org/officeDocument/2006/relationships/hyperlink" Target="ECHANGEDEC1.xlsx" TargetMode="External"/><Relationship Id="rId1" Type="http://schemas.openxmlformats.org/officeDocument/2006/relationships/hyperlink" Target="ECHANGE.xlsx"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tabSelected="1" zoomScaleNormal="100" workbookViewId="0">
      <selection activeCell="B12" sqref="B12"/>
    </sheetView>
  </sheetViews>
  <sheetFormatPr defaultRowHeight="15"/>
  <cols>
    <col min="1" max="1" width="8.28515625" style="39" customWidth="1"/>
    <col min="2" max="2" width="5" style="39" customWidth="1"/>
    <col min="3" max="3" width="16.140625" style="39" customWidth="1"/>
    <col min="4" max="4" width="11.85546875" style="39" customWidth="1"/>
    <col min="5" max="5" width="14.5703125" style="39" bestFit="1" customWidth="1"/>
    <col min="6" max="6" width="14.5703125" style="39" customWidth="1"/>
    <col min="7" max="8" width="0.85546875" style="39" customWidth="1"/>
    <col min="9" max="9" width="14.140625" style="39" customWidth="1"/>
    <col min="10" max="16384" width="9.140625" style="39"/>
  </cols>
  <sheetData>
    <row r="1" spans="1:9" ht="27">
      <c r="A1" s="29" t="s">
        <v>4</v>
      </c>
      <c r="B1" s="30"/>
      <c r="C1" s="30"/>
      <c r="D1" s="30"/>
      <c r="E1" s="30"/>
      <c r="F1" s="30"/>
      <c r="G1" s="30"/>
      <c r="H1" s="30"/>
      <c r="I1" s="31"/>
    </row>
    <row r="2" spans="1:9">
      <c r="A2" s="32"/>
      <c r="B2" s="30"/>
      <c r="C2" s="30"/>
      <c r="D2" s="30"/>
      <c r="E2" s="30"/>
      <c r="F2" s="30"/>
      <c r="G2" s="30"/>
      <c r="H2" s="30"/>
      <c r="I2" s="31"/>
    </row>
    <row r="3" spans="1:9">
      <c r="A3" s="30"/>
      <c r="B3" s="30"/>
      <c r="C3" s="30"/>
      <c r="D3" s="30"/>
      <c r="E3" s="30"/>
      <c r="F3" s="30"/>
      <c r="G3" s="30"/>
      <c r="H3" s="30"/>
      <c r="I3" s="31"/>
    </row>
    <row r="4" spans="1:9">
      <c r="A4" s="30" t="s">
        <v>5</v>
      </c>
      <c r="B4" s="30"/>
      <c r="C4" s="30"/>
      <c r="D4" s="30"/>
      <c r="E4" s="30" t="s">
        <v>6</v>
      </c>
      <c r="F4" s="30"/>
      <c r="G4" s="30"/>
      <c r="H4" s="30"/>
      <c r="I4" s="31"/>
    </row>
    <row r="5" spans="1:9">
      <c r="A5" s="30" t="s">
        <v>7</v>
      </c>
      <c r="B5" s="30"/>
      <c r="C5" s="30"/>
      <c r="D5" s="30"/>
      <c r="E5" s="30" t="s">
        <v>1</v>
      </c>
      <c r="F5" s="30"/>
      <c r="G5" s="30"/>
      <c r="H5" s="30"/>
      <c r="I5" s="31"/>
    </row>
    <row r="6" spans="1:9" ht="15.75" thickBot="1">
      <c r="A6" s="33"/>
      <c r="B6" s="33"/>
      <c r="C6" s="33"/>
      <c r="D6" s="33"/>
      <c r="E6" s="33"/>
      <c r="F6" s="33"/>
      <c r="G6" s="33"/>
      <c r="H6" s="33"/>
      <c r="I6" s="34"/>
    </row>
    <row r="7" spans="1:9">
      <c r="A7" s="2"/>
      <c r="B7" s="2"/>
      <c r="C7" s="2"/>
      <c r="D7" s="2"/>
      <c r="E7" s="2"/>
      <c r="F7" s="2"/>
      <c r="G7" s="2"/>
      <c r="H7" s="2"/>
      <c r="I7" s="2"/>
    </row>
    <row r="8" spans="1:9" ht="15.75">
      <c r="A8" s="55" t="s">
        <v>8</v>
      </c>
      <c r="B8" s="3"/>
      <c r="C8" s="3"/>
      <c r="D8" s="3"/>
      <c r="E8" s="4"/>
      <c r="F8" s="3"/>
      <c r="G8" s="5"/>
      <c r="H8" s="3"/>
      <c r="I8" s="3"/>
    </row>
    <row r="9" spans="1:9">
      <c r="A9" s="3"/>
      <c r="B9" s="3"/>
      <c r="C9" s="3"/>
      <c r="D9" s="3"/>
      <c r="E9" s="5"/>
      <c r="F9" s="3"/>
      <c r="G9" s="5"/>
      <c r="H9" s="3"/>
      <c r="I9" s="3"/>
    </row>
    <row r="10" spans="1:9">
      <c r="A10" s="56" t="s">
        <v>9</v>
      </c>
      <c r="B10" s="57"/>
      <c r="C10" s="57"/>
      <c r="D10" s="57"/>
      <c r="E10" s="57"/>
      <c r="F10" s="57"/>
      <c r="G10" s="57"/>
      <c r="H10" s="57"/>
      <c r="I10" s="58"/>
    </row>
    <row r="11" spans="1:9">
      <c r="A11" s="6"/>
      <c r="B11" s="6"/>
      <c r="C11" s="6"/>
      <c r="D11" s="6"/>
      <c r="E11" s="6"/>
      <c r="F11" s="6"/>
      <c r="G11" s="6"/>
      <c r="H11" s="6"/>
      <c r="I11" s="6"/>
    </row>
    <row r="12" spans="1:9">
      <c r="A12" s="7" t="s">
        <v>0</v>
      </c>
      <c r="B12" s="52">
        <f>[1]ECHANGE!B3</f>
        <v>0</v>
      </c>
      <c r="C12" s="8"/>
      <c r="D12" s="8"/>
      <c r="E12" s="9"/>
      <c r="F12" s="8"/>
      <c r="G12" s="9"/>
      <c r="H12" s="8"/>
      <c r="I12" s="8"/>
    </row>
    <row r="13" spans="1:9">
      <c r="A13" s="7" t="s">
        <v>10</v>
      </c>
      <c r="B13" s="52">
        <f>[1]ECHANGE!B25</f>
        <v>0</v>
      </c>
      <c r="C13" s="8"/>
      <c r="D13" s="8"/>
      <c r="E13" s="9"/>
      <c r="F13" s="8"/>
      <c r="G13" s="9"/>
      <c r="H13" s="8"/>
      <c r="I13" s="8"/>
    </row>
    <row r="14" spans="1:9">
      <c r="A14" s="8"/>
      <c r="B14" s="8"/>
      <c r="C14" s="8"/>
      <c r="D14" s="8"/>
      <c r="E14" s="9"/>
      <c r="F14" s="8"/>
      <c r="G14" s="9"/>
      <c r="H14" s="8"/>
      <c r="I14" s="8"/>
    </row>
    <row r="15" spans="1:9">
      <c r="A15" s="7" t="s">
        <v>11</v>
      </c>
      <c r="B15" s="8"/>
      <c r="C15" s="8"/>
      <c r="D15" s="7"/>
      <c r="E15" s="9"/>
      <c r="F15" s="8"/>
      <c r="G15" s="9"/>
      <c r="H15" s="8"/>
      <c r="I15" s="8"/>
    </row>
    <row r="16" spans="1:9">
      <c r="A16" s="8"/>
      <c r="B16" s="8"/>
      <c r="C16" s="8"/>
      <c r="D16" s="8"/>
      <c r="E16" s="9"/>
      <c r="F16" s="8"/>
      <c r="G16" s="9"/>
      <c r="H16" s="8"/>
      <c r="I16" s="8"/>
    </row>
    <row r="17" spans="1:10">
      <c r="A17" s="8" t="s">
        <v>27</v>
      </c>
      <c r="B17" s="8"/>
      <c r="C17" s="8"/>
      <c r="D17" s="8"/>
      <c r="E17" s="9"/>
      <c r="F17" s="53">
        <f>[1]ECHANGE!B27</f>
        <v>0</v>
      </c>
      <c r="G17" s="9"/>
      <c r="H17" s="8"/>
      <c r="I17" s="8"/>
      <c r="J17" s="40"/>
    </row>
    <row r="18" spans="1:10">
      <c r="A18" s="8" t="s">
        <v>28</v>
      </c>
      <c r="B18" s="8"/>
      <c r="C18" s="8"/>
      <c r="D18" s="8"/>
      <c r="E18" s="9"/>
      <c r="F18" s="53">
        <f>[1]ECHANGE!B26</f>
        <v>0</v>
      </c>
      <c r="G18" s="9"/>
      <c r="H18" s="8"/>
      <c r="I18" s="8"/>
      <c r="J18" s="41"/>
    </row>
    <row r="19" spans="1:10">
      <c r="A19" s="8"/>
      <c r="B19" s="8"/>
      <c r="C19" s="8"/>
      <c r="D19" s="10"/>
      <c r="E19" s="11"/>
      <c r="F19" s="9"/>
      <c r="G19" s="9"/>
      <c r="H19" s="8"/>
      <c r="I19" s="8"/>
      <c r="J19" s="40"/>
    </row>
    <row r="20" spans="1:10">
      <c r="A20" s="12" t="str">
        <f>IF((F56-F18)&gt;=F18,"Vous avez donc droit à un montant net de:","Vous devez donc payer un montant net de:")</f>
        <v>Vous avez donc droit à un montant net de:</v>
      </c>
      <c r="B20" s="8"/>
      <c r="C20" s="8"/>
      <c r="D20" s="8"/>
      <c r="E20" s="9"/>
      <c r="F20" s="8"/>
      <c r="G20" s="9"/>
      <c r="H20" s="8"/>
      <c r="I20" s="24">
        <f>ABS(F18-F17)</f>
        <v>0</v>
      </c>
      <c r="J20" s="40"/>
    </row>
    <row r="21" spans="1:10">
      <c r="A21" s="8"/>
      <c r="B21" s="8"/>
      <c r="C21" s="8"/>
      <c r="D21" s="8"/>
      <c r="E21" s="9"/>
      <c r="F21" s="8"/>
      <c r="G21" s="9"/>
      <c r="H21" s="8"/>
      <c r="I21" s="8"/>
      <c r="J21" s="40"/>
    </row>
    <row r="22" spans="1:10">
      <c r="A22" s="14" t="s">
        <v>12</v>
      </c>
      <c r="B22" s="8"/>
      <c r="C22" s="8"/>
      <c r="D22" s="8"/>
      <c r="E22" s="9"/>
      <c r="F22" s="8"/>
      <c r="G22" s="8"/>
      <c r="H22" s="8"/>
      <c r="I22" s="15"/>
      <c r="J22" s="40"/>
    </row>
    <row r="23" spans="1:10">
      <c r="A23" s="49" t="s">
        <v>13</v>
      </c>
      <c r="B23" s="8"/>
      <c r="C23" s="8"/>
      <c r="D23" s="8"/>
      <c r="E23" s="53">
        <f>[1]ECHANGE!C34+[1]ECHANGE!C35</f>
        <v>0</v>
      </c>
      <c r="F23" s="8"/>
      <c r="G23" s="9"/>
      <c r="H23" s="8"/>
      <c r="I23" s="15"/>
      <c r="J23" s="40"/>
    </row>
    <row r="24" spans="1:10">
      <c r="A24" s="49" t="s">
        <v>14</v>
      </c>
      <c r="B24" s="8"/>
      <c r="C24" s="8"/>
      <c r="D24" s="8"/>
      <c r="E24" s="53">
        <f>[1]ECHANGE!C36</f>
        <v>0</v>
      </c>
      <c r="F24" s="8"/>
      <c r="G24" s="9"/>
      <c r="H24" s="8"/>
      <c r="I24" s="15"/>
      <c r="J24" s="40"/>
    </row>
    <row r="25" spans="1:10">
      <c r="A25" s="49" t="s">
        <v>15</v>
      </c>
      <c r="B25" s="8"/>
      <c r="C25" s="8"/>
      <c r="D25" s="8"/>
      <c r="E25" s="53">
        <f>[1]ECHANGE!C38</f>
        <v>50</v>
      </c>
      <c r="F25" s="8"/>
      <c r="G25" s="9"/>
      <c r="H25" s="8"/>
      <c r="I25" s="15"/>
      <c r="J25" s="40"/>
    </row>
    <row r="26" spans="1:10">
      <c r="A26" s="49" t="s">
        <v>16</v>
      </c>
      <c r="B26" s="8"/>
      <c r="C26" s="8"/>
      <c r="D26" s="8"/>
      <c r="E26" s="53">
        <f>[1]ECHANGE!E34</f>
        <v>0</v>
      </c>
      <c r="F26" s="8"/>
      <c r="G26" s="9"/>
      <c r="H26" s="8"/>
      <c r="I26" s="15"/>
      <c r="J26" s="40"/>
    </row>
    <row r="27" spans="1:10">
      <c r="A27" s="49" t="s">
        <v>17</v>
      </c>
      <c r="B27" s="8"/>
      <c r="C27" s="8"/>
      <c r="D27" s="8"/>
      <c r="E27" s="53">
        <f>[1]ECHANGE!C41</f>
        <v>970</v>
      </c>
      <c r="F27" s="8"/>
      <c r="G27" s="9"/>
      <c r="H27" s="8"/>
      <c r="I27" s="15"/>
      <c r="J27" s="40"/>
    </row>
    <row r="28" spans="1:10">
      <c r="A28" s="49" t="s">
        <v>18</v>
      </c>
      <c r="B28" s="8"/>
      <c r="C28" s="8"/>
      <c r="D28" s="8"/>
      <c r="E28" s="53">
        <f>[1]ECHANGE!C44</f>
        <v>0</v>
      </c>
      <c r="F28" s="8"/>
      <c r="G28" s="9"/>
      <c r="H28" s="8"/>
      <c r="I28" s="15"/>
      <c r="J28" s="40"/>
    </row>
    <row r="29" spans="1:10">
      <c r="A29" s="8"/>
      <c r="B29" s="8"/>
      <c r="C29" s="8"/>
      <c r="D29" s="8"/>
      <c r="E29" s="16"/>
      <c r="F29" s="8"/>
      <c r="G29" s="9"/>
      <c r="H29" s="8"/>
      <c r="I29" s="15"/>
      <c r="J29" s="40"/>
    </row>
    <row r="30" spans="1:10">
      <c r="A30" s="48" t="s">
        <v>19</v>
      </c>
      <c r="B30" s="8"/>
      <c r="C30" s="8"/>
      <c r="D30" s="8"/>
      <c r="E30" s="9"/>
      <c r="F30" s="17">
        <f>SUM(E23:E28)</f>
        <v>1020</v>
      </c>
      <c r="G30" s="8"/>
      <c r="H30" s="8"/>
      <c r="I30" s="2"/>
    </row>
    <row r="31" spans="1:10" ht="15.75" thickBot="1">
      <c r="A31" s="49" t="s">
        <v>20</v>
      </c>
      <c r="B31" s="8"/>
      <c r="C31" s="16">
        <f>SUM(E25:E28)</f>
        <v>1020</v>
      </c>
      <c r="D31" s="8"/>
      <c r="E31" s="9"/>
      <c r="F31" s="17">
        <f>C31*21%</f>
        <v>214.2</v>
      </c>
      <c r="G31" s="8"/>
      <c r="H31" s="8"/>
      <c r="I31" s="2"/>
    </row>
    <row r="32" spans="1:10" ht="15.75" thickBot="1">
      <c r="A32" s="18" t="s">
        <v>21</v>
      </c>
      <c r="B32" s="8"/>
      <c r="C32" s="8"/>
      <c r="D32" s="8"/>
      <c r="E32" s="9"/>
      <c r="F32" s="25">
        <f>F31+F30</f>
        <v>1234.2</v>
      </c>
      <c r="G32" s="8"/>
      <c r="H32" s="8"/>
      <c r="I32" s="2"/>
    </row>
    <row r="33" spans="1:9">
      <c r="A33" s="19"/>
      <c r="B33" s="8"/>
      <c r="C33" s="8"/>
      <c r="D33" s="8"/>
      <c r="E33" s="9"/>
      <c r="F33" s="20"/>
      <c r="G33" s="8"/>
      <c r="H33" s="8"/>
      <c r="I33" s="2"/>
    </row>
    <row r="34" spans="1:9">
      <c r="A34" s="50" t="s">
        <v>22</v>
      </c>
      <c r="B34" s="8"/>
      <c r="C34" s="8"/>
      <c r="D34" s="54">
        <f>IF([1]ECHANGE!C55="50/50",50%,[1]ECHANGE!D26)</f>
        <v>0.5</v>
      </c>
      <c r="E34" s="11" t="s">
        <v>23</v>
      </c>
      <c r="F34" s="20"/>
      <c r="G34" s="8"/>
      <c r="H34" s="8"/>
      <c r="I34" s="13">
        <f>F32*D34</f>
        <v>617.1</v>
      </c>
    </row>
    <row r="35" spans="1:9" ht="15.75" thickBot="1">
      <c r="A35" s="21"/>
      <c r="B35" s="8"/>
      <c r="C35" s="8"/>
      <c r="D35" s="10"/>
      <c r="E35" s="11"/>
      <c r="F35" s="20"/>
      <c r="G35" s="8"/>
      <c r="H35" s="8"/>
      <c r="I35" s="13"/>
    </row>
    <row r="36" spans="1:9" ht="16.5" thickTop="1" thickBot="1">
      <c r="A36" s="21" t="str">
        <f>IF(AND(F18&lt;F56/2,I20-I34&gt;0),"En plus du lot repris par vous, vous avez donc droit à un montant net de","A la passation de l'acte vous devrez donc payer un  montant net de")</f>
        <v>A la passation de l'acte vous devrez donc payer un  montant net de</v>
      </c>
      <c r="B36" s="8"/>
      <c r="C36" s="8"/>
      <c r="D36" s="10"/>
      <c r="E36" s="11"/>
      <c r="F36" s="20"/>
      <c r="G36" s="8"/>
      <c r="H36" s="8"/>
      <c r="I36" s="26">
        <f>C60</f>
        <v>0</v>
      </c>
    </row>
    <row r="37" spans="1:9" ht="15.75" thickTop="1">
      <c r="A37" s="21"/>
      <c r="B37" s="8"/>
      <c r="C37" s="8"/>
      <c r="D37" s="10"/>
      <c r="E37" s="11"/>
      <c r="F37" s="20"/>
      <c r="G37" s="8"/>
      <c r="H37" s="8"/>
      <c r="I37" s="13"/>
    </row>
    <row r="38" spans="1:9" ht="12.75" customHeight="1">
      <c r="A38" s="59" t="str">
        <f>IF(AND(I36&gt;=500,A36="A la passation de l'acte vous devrez donc payer un  montant net de"),"Cette somme est payable le jour de la passation des actes au moyen d'un virement anticipatif sur un compte tiers de l'étude.","")</f>
        <v/>
      </c>
      <c r="B38" s="59"/>
      <c r="C38" s="59"/>
      <c r="D38" s="59"/>
      <c r="E38" s="59"/>
      <c r="F38" s="59"/>
      <c r="G38" s="59"/>
      <c r="H38" s="59"/>
      <c r="I38" s="59"/>
    </row>
    <row r="39" spans="1:9">
      <c r="A39" s="59"/>
      <c r="B39" s="59"/>
      <c r="C39" s="59"/>
      <c r="D39" s="59"/>
      <c r="E39" s="59"/>
      <c r="F39" s="59"/>
      <c r="G39" s="59"/>
      <c r="H39" s="59"/>
      <c r="I39" s="59"/>
    </row>
    <row r="40" spans="1:9">
      <c r="A40" s="59"/>
      <c r="B40" s="59"/>
      <c r="C40" s="59"/>
      <c r="D40" s="59"/>
      <c r="E40" s="59"/>
      <c r="F40" s="59"/>
      <c r="G40" s="59"/>
      <c r="H40" s="59"/>
      <c r="I40" s="59"/>
    </row>
    <row r="41" spans="1:9">
      <c r="A41" s="14"/>
      <c r="B41" s="8"/>
      <c r="C41" s="8"/>
      <c r="D41" s="8"/>
      <c r="E41" s="8"/>
      <c r="F41" s="8"/>
      <c r="G41" s="8"/>
      <c r="H41" s="8"/>
      <c r="I41" s="8"/>
    </row>
    <row r="42" spans="1:9">
      <c r="A42" s="51" t="s">
        <v>30</v>
      </c>
      <c r="B42" s="22"/>
      <c r="C42" s="8"/>
      <c r="D42" s="8"/>
      <c r="E42" s="8"/>
      <c r="F42" s="8"/>
      <c r="G42" s="8"/>
      <c r="H42" s="8"/>
      <c r="I42" s="8"/>
    </row>
    <row r="43" spans="1:9">
      <c r="A43" s="35" t="s">
        <v>2</v>
      </c>
      <c r="B43" s="36"/>
      <c r="C43" s="36"/>
      <c r="D43" s="37" t="s">
        <v>3</v>
      </c>
      <c r="E43" s="37"/>
      <c r="F43" s="35" t="s">
        <v>2</v>
      </c>
      <c r="G43" s="38"/>
      <c r="H43" s="8"/>
      <c r="I43" s="8"/>
    </row>
    <row r="44" spans="1:9">
      <c r="A44" s="35" t="s">
        <v>2</v>
      </c>
      <c r="B44" s="36"/>
      <c r="C44" s="36"/>
      <c r="D44" s="35" t="s">
        <v>3</v>
      </c>
      <c r="E44" s="35"/>
      <c r="F44" s="35" t="s">
        <v>2</v>
      </c>
      <c r="G44" s="38"/>
      <c r="H44" s="8"/>
      <c r="I44" s="8"/>
    </row>
    <row r="45" spans="1:9">
      <c r="A45" s="35" t="s">
        <v>2</v>
      </c>
      <c r="B45" s="36"/>
      <c r="C45" s="36"/>
      <c r="D45" s="35" t="s">
        <v>3</v>
      </c>
      <c r="E45" s="35"/>
      <c r="F45" s="35" t="s">
        <v>2</v>
      </c>
      <c r="G45" s="38"/>
      <c r="H45" s="8"/>
      <c r="I45" s="8"/>
    </row>
    <row r="47" spans="1:9">
      <c r="A47" s="40"/>
      <c r="B47" s="40"/>
      <c r="C47" s="28" t="s">
        <v>26</v>
      </c>
      <c r="G47" s="40"/>
      <c r="H47" s="40"/>
      <c r="I47" s="42"/>
    </row>
    <row r="48" spans="1:9">
      <c r="A48" s="40"/>
      <c r="B48" s="40"/>
      <c r="C48" s="1"/>
      <c r="F48" s="27"/>
      <c r="G48" s="40"/>
      <c r="H48" s="40"/>
    </row>
    <row r="49" spans="1:8">
      <c r="A49" s="40"/>
      <c r="B49" s="40"/>
      <c r="C49" s="23" t="s">
        <v>24</v>
      </c>
      <c r="F49" s="40"/>
      <c r="G49" s="40"/>
      <c r="H49" s="40"/>
    </row>
    <row r="51" spans="1:8">
      <c r="C51" s="43" t="s">
        <v>25</v>
      </c>
    </row>
    <row r="56" spans="1:8" ht="15.75" hidden="1">
      <c r="A56" s="39" t="s">
        <v>29</v>
      </c>
      <c r="C56" s="44">
        <f>IF(F18&lt;F56/2,I20-I34,0)</f>
        <v>0</v>
      </c>
      <c r="F56" s="39">
        <f>[1]ECHANGE!B8+[1]ECHANGE!B11</f>
        <v>0</v>
      </c>
    </row>
    <row r="57" spans="1:8" hidden="1">
      <c r="C57" s="45">
        <f>IF(C56&lt;0,I34-I20,C56)</f>
        <v>0</v>
      </c>
    </row>
    <row r="58" spans="1:8" hidden="1">
      <c r="C58" s="45">
        <f>IF(F18&gt;F56/2,I20+I34,0)</f>
        <v>0</v>
      </c>
    </row>
    <row r="59" spans="1:8" hidden="1">
      <c r="C59" s="45"/>
    </row>
    <row r="60" spans="1:8" hidden="1">
      <c r="C60" s="45">
        <f>SUM(C57:C59)</f>
        <v>0</v>
      </c>
    </row>
    <row r="64" spans="1:8">
      <c r="C64" s="40"/>
      <c r="D64" s="46"/>
    </row>
    <row r="67" spans="3:4">
      <c r="C67" s="40"/>
      <c r="D67" s="40"/>
    </row>
    <row r="68" spans="3:4">
      <c r="C68" s="47"/>
      <c r="D68" s="47"/>
    </row>
    <row r="69" spans="3:4">
      <c r="C69" s="40"/>
      <c r="D69" s="40"/>
    </row>
    <row r="70" spans="3:4">
      <c r="C70" s="40"/>
      <c r="D70" s="40"/>
    </row>
    <row r="71" spans="3:4">
      <c r="C71" s="40"/>
      <c r="D71" s="40"/>
    </row>
    <row r="72" spans="3:4">
      <c r="C72" s="40"/>
      <c r="D72" s="40"/>
    </row>
    <row r="73" spans="3:4">
      <c r="C73" s="40"/>
      <c r="D73" s="40"/>
    </row>
    <row r="74" spans="3:4">
      <c r="C74" s="40"/>
      <c r="D74" s="46"/>
    </row>
    <row r="75" spans="3:4">
      <c r="D75" s="46"/>
    </row>
    <row r="76" spans="3:4">
      <c r="D76" s="40"/>
    </row>
    <row r="77" spans="3:4">
      <c r="D77" s="40"/>
    </row>
  </sheetData>
  <sheetProtection algorithmName="SHA-512" hashValue="GbUHzmWj0QEoIOPqT7Hxnmr6sZ07HeeZOVvFIic/wKm72N8JvBbJbgIIu+XpG0z6SoL21NJ6JiUqUu59BU3dOA==" saltValue="vof9GzosDCYNWk+RcNqZvA==" spinCount="100000" sheet="1" objects="1" scenarios="1"/>
  <mergeCells count="2">
    <mergeCell ref="A10:I10"/>
    <mergeCell ref="A38:I40"/>
  </mergeCells>
  <phoneticPr fontId="0" type="noConversion"/>
  <hyperlinks>
    <hyperlink ref="C49" r:id="rId1"/>
    <hyperlink ref="C47" r:id="rId2"/>
    <hyperlink ref="C51" r:id="rId3"/>
  </hyperlinks>
  <pageMargins left="0.7" right="0.7" top="0.75" bottom="0.75" header="0.3" footer="0.3"/>
  <pageSetup paperSize="9" orientation="portrait" r:id="rId4"/>
  <headerFooter alignWithMargins="0"/>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ECHANGEDEC2</vt:lpstr>
      <vt:lpstr>ECHANGEDEC2!Afdrukbereik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2014-11-16T14:50:55Z</cp:lastPrinted>
  <dcterms:created xsi:type="dcterms:W3CDTF">2012-08-13T15:25:36Z</dcterms:created>
  <dcterms:modified xsi:type="dcterms:W3CDTF">2014-11-16T16:25:37Z</dcterms:modified>
</cp:coreProperties>
</file>